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komatsu-ke\Desktop\"/>
    </mc:Choice>
  </mc:AlternateContent>
  <bookViews>
    <workbookView xWindow="0" yWindow="0" windowWidth="28695" windowHeight="11325" tabRatio="83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E35" i="10"/>
  <c r="C35" i="10"/>
  <c r="CO34" i="10"/>
  <c r="BE34" i="10"/>
  <c r="C34" i="10"/>
  <c r="U34" i="10" s="1"/>
  <c r="U35" i="10" l="1"/>
  <c r="U36" i="10" s="1"/>
  <c r="AM34" i="10"/>
  <c r="AM35" i="10" s="1"/>
  <c r="BW34" i="10"/>
  <c r="BW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<sst xmlns="http://schemas.openxmlformats.org/spreadsheetml/2006/main" count="1056" uniqueCount="553">
  <si>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</si>
  <si>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</si>
  <si>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</si>
  <si>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</si>
  <si>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</si>
  <si>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</si>
  <si>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</si>
  <si>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</si>
  <si>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</si>
  <si>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</si>
  <si>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</si>
  <si>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</si>
  <si>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</si>
  <si>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</si>
  <si>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</si>
  <si>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</si>
  <si>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</si>
  <si>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</si>
  <si>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</si>
  <si>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</si>
  <si>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</si>
  <si>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</si>
  <si>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</si>
  <si>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</si>
  <si>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</si>
  <si>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</si>
  <si>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</si>
  <si>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</si>
  <si>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</si>
  <si>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</si>
  <si>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</si>
  <si>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</si>
  <si>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</si>
  <si>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</si>
  <si>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</si>
  <si>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</si>
  <si>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</si>
  <si>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</si>
  <si>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</si>
  <si>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</si>
  <si>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</si>
  <si>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</si>
  <si>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</si>
  <si>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</si>
  <si>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</si>
  <si>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</si>
  <si>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</si>
  <si>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</si>
  <si>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</si>
  <si>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</si>
  <si>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</si>
  <si>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</si>
  <si>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</si>
  <si>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</si>
  <si>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</si>
  <si>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</si>
  <si>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</si>
  <si>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</si>
  <si>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</si>
  <si>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</si>
  <si>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</si>
  <si>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</si>
  <si>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</si>
  <si>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</si>
  <si>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</si>
  <si>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</si>
  <si>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</si>
  <si>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</si>
  <si>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</si>
  <si>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</si>
  <si>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</si>
  <si>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</si>
  <si>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</si>
  <si>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</si>
  <si>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</si>
  <si>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</si>
  <si>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</si>
  <si>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</si>
  <si>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</si>
  <si>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</si>
  <si>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</si>
  <si>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</si>
  <si>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</si>
  <si>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</si>
  <si>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</si>
  <si>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</si>
  <si>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</si>
  <si>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</si>
  <si>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</si>
  <si>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</si>
  <si>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</si>
  <si>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</si>
  <si>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</si>
  <si>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</si>
  <si>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清水町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</si>
  <si>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</si>
  <si>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</si>
  <si>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</si>
  <si>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</si>
  <si>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</si>
  <si>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</si>
  <si>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</si>
  <si>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</si>
  <si>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</si>
  <si>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</si>
  <si>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</si>
  <si>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</si>
  <si>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</si>
  <si>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</si>
  <si>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</si>
  <si>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</si>
  <si>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</si>
  <si>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</si>
  <si>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</si>
  <si>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</si>
  <si>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</si>
  <si>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</si>
  <si>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</si>
  <si>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</si>
  <si>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</si>
  <si>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</si>
  <si>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</si>
  <si>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</si>
  <si>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</si>
  <si>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</si>
  <si>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</si>
  <si>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</si>
  <si>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</si>
  <si>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</si>
  <si>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</si>
  <si>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</si>
  <si>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</si>
  <si>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</si>
  <si>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</si>
  <si>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</si>
  <si>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</si>
  <si>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</si>
  <si>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</si>
  <si>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</si>
  <si>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</si>
  <si>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</si>
  <si>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</si>
  <si>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</si>
  <si>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</si>
  <si>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</si>
  <si>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</si>
  <si>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</si>
  <si>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</si>
  <si>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</si>
  <si>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</si>
  <si>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</si>
  <si>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</si>
  <si>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</si>
  <si>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</si>
  <si>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</si>
  <si>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</si>
  <si>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</si>
  <si>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</si>
  <si>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</si>
  <si>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</si>
  <si>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</si>
  <si>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</si>
  <si>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</si>
  <si>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</si>
  <si>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</si>
  <si>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</si>
  <si>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</si>
  <si>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</si>
  <si>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</si>
  <si>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</si>
  <si>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</si>
  <si>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</si>
  <si>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</si>
  <si>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</si>
  <si>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</si>
  <si>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</si>
  <si>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</si>
  <si>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</si>
  <si>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</si>
  <si>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</si>
  <si>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</si>
  <si>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</si>
  <si>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</si>
  <si>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</si>
  <si>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</si>
  <si>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</si>
  <si>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</si>
  <si>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</si>
  <si>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</si>
  <si>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</si>
  <si>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</si>
  <si>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</si>
  <si>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</si>
  <si>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</si>
  <si>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</si>
  <si>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</si>
  <si>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</si>
  <si>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</si>
  <si>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</si>
  <si>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</si>
  <si>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</si>
  <si>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</si>
  <si>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</si>
  <si>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</si>
  <si>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北海道清水町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</si>
  <si>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</si>
  <si>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</si>
  <si>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</si>
  <si>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</si>
  <si>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</si>
  <si>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</si>
  <si>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</si>
  <si>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</si>
  <si>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</si>
  <si>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</si>
  <si>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</si>
  <si>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</si>
  <si>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</si>
  <si>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</si>
  <si>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</si>
  <si>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</si>
  <si>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</si>
  <si>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</si>
  <si>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</si>
  <si>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</si>
  <si>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</si>
  <si>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</si>
  <si>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</si>
  <si>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</si>
  <si>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</si>
  <si>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</si>
  <si>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</si>
  <si>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</si>
  <si>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</si>
  <si>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</si>
  <si>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</si>
  <si>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</si>
  <si>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</si>
  <si>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</si>
  <si>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</si>
  <si>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</si>
  <si>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</si>
  <si>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</si>
  <si>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</si>
  <si>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</si>
  <si>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</si>
  <si>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</si>
  <si>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</si>
  <si>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</si>
  <si>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</si>
  <si>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</si>
  <si>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</si>
  <si>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</si>
  <si>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</si>
  <si>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</si>
  <si>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</si>
  <si>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</si>
  <si>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</si>
  <si>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</si>
  <si>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</si>
  <si>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</si>
  <si>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</si>
  <si>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</si>
  <si>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</si>
  <si>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</si>
  <si>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</si>
  <si>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</si>
  <si>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</si>
  <si>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</si>
  <si>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</si>
  <si>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</si>
  <si>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</si>
  <si>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</si>
  <si>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</si>
  <si>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</si>
  <si>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</si>
  <si>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</si>
  <si>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</si>
  <si>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</si>
  <si>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</si>
  <si>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</si>
  <si>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</si>
  <si>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</si>
  <si>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</si>
  <si>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</si>
  <si>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</si>
  <si>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</si>
  <si>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</si>
  <si>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</si>
  <si>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</si>
  <si>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</si>
  <si>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</si>
  <si>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</si>
  <si>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</si>
  <si>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</si>
  <si>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</si>
  <si>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</si>
  <si>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</si>
  <si>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</si>
  <si>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</si>
  <si>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</si>
  <si>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</si>
  <si>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</si>
  <si>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</si>
  <si>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</si>
  <si>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</si>
  <si>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</si>
  <si>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</si>
  <si>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</si>
  <si>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</si>
  <si>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</si>
  <si>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</si>
  <si>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</si>
  <si>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</si>
  <si>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</si>
  <si>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</si>
  <si>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</si>
  <si>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</si>
  <si>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</si>
  <si>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</si>
  <si>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</si>
  <si>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</si>
  <si>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</si>
  <si>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</si>
  <si>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</si>
  <si>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</si>
  <si>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</si>
  <si>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</si>
  <si>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</si>
  <si>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</si>
  <si>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</si>
  <si>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</si>
  <si>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</si>
  <si>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</si>
  <si>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</si>
  <si>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</si>
  <si>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</si>
  <si>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</si>
  <si>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</si>
  <si>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</si>
  <si>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</si>
  <si>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</si>
  <si>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</si>
  <si>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</si>
  <si>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</si>
  <si>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</si>
  <si>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</si>
  <si>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</si>
  <si>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</si>
  <si>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</si>
  <si>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</si>
  <si>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</si>
  <si>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</si>
  <si>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</si>
  <si>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北海道清水町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</si>
  <si>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</si>
  <si>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</si>
  <si>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</si>
  <si>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</si>
  <si>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</si>
  <si>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</si>
  <si>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</si>
  <si>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</si>
  <si>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</si>
  <si>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</si>
  <si>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</si>
  <si>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</si>
  <si>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</si>
  <si>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</si>
  <si>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</si>
  <si>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</si>
  <si>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</si>
  <si>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</si>
  <si>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</si>
  <si>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</si>
  <si>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</si>
  <si>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</si>
  <si>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</si>
  <si>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</si>
  <si>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</si>
  <si>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</si>
  <si>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</si>
  <si>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</si>
  <si>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</si>
  <si>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</si>
  <si>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</si>
  <si>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</si>
  <si>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</si>
  <si>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</si>
  <si>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</si>
  <si>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</si>
  <si>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</si>
  <si>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</si>
  <si>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</si>
  <si>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</si>
  <si>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</si>
  <si>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</si>
  <si>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</si>
  <si>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</si>
  <si>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</si>
  <si>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</si>
  <si>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</si>
  <si>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</si>
  <si>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</si>
  <si>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</si>
  <si>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</si>
  <si>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</si>
  <si>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</si>
  <si>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</si>
  <si>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</si>
  <si>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</si>
  <si>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</si>
  <si>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</si>
  <si>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</si>
  <si>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</si>
  <si>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</si>
  <si>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</si>
  <si>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</si>
  <si>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</si>
  <si>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</si>
  <si>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</si>
  <si>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</si>
  <si>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</si>
  <si>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</si>
  <si>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</si>
  <si>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</si>
  <si>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</si>
  <si>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</si>
  <si>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</si>
  <si>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</si>
  <si>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</si>
  <si>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</si>
  <si>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</si>
  <si>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</si>
  <si>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</si>
  <si>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</si>
  <si>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</si>
  <si>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</si>
  <si>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</si>
  <si>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</si>
  <si>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</si>
  <si>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</si>
  <si>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</si>
  <si>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</si>
  <si>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</si>
  <si>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</si>
  <si>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</si>
  <si>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</si>
  <si>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</si>
  <si>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</si>
  <si>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</si>
  <si>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</si>
  <si>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</si>
  <si>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</si>
  <si>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</si>
  <si>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</si>
  <si>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</si>
  <si>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</si>
  <si>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</si>
  <si>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</si>
  <si>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</si>
  <si>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</si>
  <si>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</si>
  <si>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</si>
  <si>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</si>
  <si>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</si>
  <si>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</si>
  <si>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</si>
  <si>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</si>
  <si>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</si>
  <si>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</si>
  <si>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</si>
  <si>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</si>
  <si>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</si>
  <si>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</si>
  <si>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</si>
  <si>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</si>
  <si>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</si>
  <si>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</si>
  <si>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</si>
  <si>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</si>
  <si>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</si>
  <si>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</si>
  <si>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</si>
  <si>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</si>
  <si>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</si>
  <si>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</si>
  <si>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</si>
  <si>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</si>
  <si>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</si>
  <si>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</si>
  <si>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</si>
  <si>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</si>
  <si>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</si>
  <si>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</si>
  <si>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</si>
  <si>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</si>
  <si>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</si>
  <si>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</si>
  <si>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</si>
  <si>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</si>
  <si>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</si>
  <si>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</si>
  <si>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</si>
  <si>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</si>
  <si>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</si>
  <si>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</si>
  <si>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</si>
  <si>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</si>
  <si>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</si>
  <si>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</si>
  <si>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</si>
  <si>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</si>
  <si>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</si>
  <si>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</si>
  <si>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</si>
  <si>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</si>
  <si>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</si>
  <si>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</si>
  <si>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</si>
  <si>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</si>
  <si>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</si>
  <si>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</si>
  <si>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</si>
  <si>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</si>
  <si>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</si>
  <si>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</si>
  <si>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</si>
  <si>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</si>
  <si>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1.77</t>
  </si>
  <si>
    <t>▲ 4.18</t>
  </si>
  <si>
    <t>▲ 5.78</t>
  </si>
  <si>
    <t>▲ 3.11</t>
  </si>
  <si>
    <t>下水道事業会計</t>
  </si>
  <si>
    <t>水道事業会計</t>
  </si>
  <si>
    <t>一般会計</t>
  </si>
  <si>
    <t>介護保険特別会計</t>
  </si>
  <si>
    <t>国民健康保険特別会計</t>
  </si>
  <si>
    <t>後期高齢者医療保険特別会計</t>
  </si>
  <si>
    <t>その他会計（赤字）</t>
  </si>
  <si>
    <t>その他会計（黒字）</t>
  </si>
  <si>
    <t>R02</t>
    <phoneticPr fontId="5"/>
  </si>
  <si>
    <t>R03</t>
    <phoneticPr fontId="5"/>
  </si>
  <si>
    <t>R04</t>
    <phoneticPr fontId="5"/>
  </si>
  <si>
    <t>R05</t>
    <phoneticPr fontId="5"/>
  </si>
  <si>
    <t>R06</t>
    <phoneticPr fontId="5"/>
  </si>
  <si>
    <t>公共施設建設等基金</t>
    <phoneticPr fontId="5"/>
  </si>
  <si>
    <t>いきいきふるさとづくり基金</t>
  </si>
  <si>
    <t>老人福祉基金</t>
  </si>
  <si>
    <t>農業後継者育成基金</t>
  </si>
  <si>
    <t>森林環境譲与税基金</t>
  </si>
  <si>
    <t>とかち広域消防事務組合</t>
    <rPh sb="3" eb="7">
      <t>コウイキショウボウ</t>
    </rPh>
    <rPh sb="7" eb="9">
      <t>ジム</t>
    </rPh>
    <rPh sb="9" eb="11">
      <t>クミアイ</t>
    </rPh>
    <phoneticPr fontId="2"/>
  </si>
  <si>
    <t>十勝圏複合事務組合</t>
    <rPh sb="0" eb="2">
      <t>トカチ</t>
    </rPh>
    <rPh sb="2" eb="3">
      <t>ケン</t>
    </rPh>
    <rPh sb="3" eb="5">
      <t>フクゴウ</t>
    </rPh>
    <rPh sb="5" eb="7">
      <t>ジム</t>
    </rPh>
    <rPh sb="7" eb="9">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</si>
</sst>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8A35-408D-8AEF-7C7FD3F3A5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125383</c:v>
                </c:pt>
                <c:pt idx="1">
                  <c:v>203959</c:v>
                </c:pt>
                <c:pt idx="2">
                  <c:v>148989</c:v>
                </c:pt>
                <c:pt idx="3">
                  <c:v>128688</c:v>
                </c:pt>
                <c:pt idx="4">
                  <c:v>139783</c:v>
                </c:pt>
              </c:numCache>
            </c:numRef>
          </c:val>
          <c:smooth val="0"/>
          <c:extLst>
            <c:ext xmlns:c16="http://schemas.microsoft.com/office/drawing/2014/chart" uri="{C3380CC4-5D6E-409C-BE32-E72D297353CC}">
              <c16:uniqueId val="{00000001-8A35-408D-8AEF-7C7FD3F3A58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7.15</c:v>
                </c:pt>
                <c:pt idx="1">
                  <c:v>7.37</c:v>
                </c:pt>
                <c:pt idx="2">
                  <c:v>7.21</c:v>
                </c:pt>
                <c:pt idx="3">
                  <c:v>5.53</c:v>
                </c:pt>
                <c:pt idx="4">
                  <c:v>5.73</c:v>
                </c:pt>
              </c:numCache>
            </c:numRef>
          </c:val>
          <c:extLst>
            <c:ext xmlns:c16="http://schemas.microsoft.com/office/drawing/2014/chart" uri="{C3380CC4-5D6E-409C-BE32-E72D297353CC}">
              <c16:uniqueId val="{00000000-6F63-4C5B-A23F-6475829F6DB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27.32</c:v>
                </c:pt>
                <c:pt idx="1">
                  <c:v>26.92</c:v>
                </c:pt>
                <c:pt idx="2">
                  <c:v>27.06</c:v>
                </c:pt>
                <c:pt idx="3">
                  <c:v>26.97</c:v>
                </c:pt>
                <c:pt idx="4">
                  <c:v>25.89</c:v>
                </c:pt>
              </c:numCache>
            </c:numRef>
          </c:val>
          <c:extLst>
            <c:ext xmlns:c16="http://schemas.microsoft.com/office/drawing/2014/chart" uri="{C3380CC4-5D6E-409C-BE32-E72D297353CC}">
              <c16:uniqueId val="{00000001-6F63-4C5B-A23F-6475829F6DB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5.22</c:v>
                </c:pt>
                <c:pt idx="1">
                  <c:v>-1.77</c:v>
                </c:pt>
                <c:pt idx="2">
                  <c:v>-4.18</c:v>
                </c:pt>
                <c:pt idx="3">
                  <c:v>-5.78</c:v>
                </c:pt>
                <c:pt idx="4">
                  <c:v>-3.11</c:v>
                </c:pt>
              </c:numCache>
            </c:numRef>
          </c:val>
          <c:smooth val="0"/>
          <c:extLst>
            <c:ext xmlns:c16="http://schemas.microsoft.com/office/drawing/2014/chart" uri="{C3380CC4-5D6E-409C-BE32-E72D297353CC}">
              <c16:uniqueId val="{00000002-6F63-4C5B-A23F-6475829F6DB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46E-4D0B-AB43-BDD3BD25536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46E-4D0B-AB43-BDD3BD25536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46E-4D0B-AB43-BDD3BD25536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46E-4D0B-AB43-BDD3BD255364}"/>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0.03</c:v>
                </c:pt>
                <c:pt idx="4">
                  <c:v>#N/A</c:v>
                </c:pt>
                <c:pt idx="5">
                  <c:v>0.01</c:v>
                </c:pt>
                <c:pt idx="6">
                  <c:v>#N/A</c:v>
                </c:pt>
                <c:pt idx="7">
                  <c:v>0</c:v>
                </c:pt>
                <c:pt idx="8">
                  <c:v>#N/A</c:v>
                </c:pt>
                <c:pt idx="9">
                  <c:v>0.02</c:v>
                </c:pt>
              </c:numCache>
            </c:numRef>
          </c:val>
          <c:extLst>
            <c:ext xmlns:c16="http://schemas.microsoft.com/office/drawing/2014/chart" uri="{C3380CC4-5D6E-409C-BE32-E72D297353CC}">
              <c16:uniqueId val="{00000004-F46E-4D0B-AB43-BDD3BD25536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0.31</c:v>
                </c:pt>
                <c:pt idx="2">
                  <c:v>#N/A</c:v>
                </c:pt>
                <c:pt idx="3">
                  <c:v>0.26</c:v>
                </c:pt>
                <c:pt idx="4">
                  <c:v>#N/A</c:v>
                </c:pt>
                <c:pt idx="5">
                  <c:v>0.13</c:v>
                </c:pt>
                <c:pt idx="6">
                  <c:v>#N/A</c:v>
                </c:pt>
                <c:pt idx="7">
                  <c:v>0.28999999999999998</c:v>
                </c:pt>
                <c:pt idx="8">
                  <c:v>#N/A</c:v>
                </c:pt>
                <c:pt idx="9">
                  <c:v>0.06</c:v>
                </c:pt>
              </c:numCache>
            </c:numRef>
          </c:val>
          <c:extLst>
            <c:ext xmlns:c16="http://schemas.microsoft.com/office/drawing/2014/chart" uri="{C3380CC4-5D6E-409C-BE32-E72D297353CC}">
              <c16:uniqueId val="{00000005-F46E-4D0B-AB43-BDD3BD25536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c:v>
                </c:pt>
                <c:pt idx="2">
                  <c:v>#N/A</c:v>
                </c:pt>
                <c:pt idx="3">
                  <c:v>0.87</c:v>
                </c:pt>
                <c:pt idx="4">
                  <c:v>#N/A</c:v>
                </c:pt>
                <c:pt idx="5">
                  <c:v>0.89</c:v>
                </c:pt>
                <c:pt idx="6">
                  <c:v>#N/A</c:v>
                </c:pt>
                <c:pt idx="7">
                  <c:v>0.71</c:v>
                </c:pt>
                <c:pt idx="8">
                  <c:v>#N/A</c:v>
                </c:pt>
                <c:pt idx="9">
                  <c:v>0.73</c:v>
                </c:pt>
              </c:numCache>
            </c:numRef>
          </c:val>
          <c:extLst>
            <c:ext xmlns:c16="http://schemas.microsoft.com/office/drawing/2014/chart" uri="{C3380CC4-5D6E-409C-BE32-E72D297353CC}">
              <c16:uniqueId val="{00000006-F46E-4D0B-AB43-BDD3BD25536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7.15</c:v>
                </c:pt>
                <c:pt idx="2">
                  <c:v>#N/A</c:v>
                </c:pt>
                <c:pt idx="3">
                  <c:v>7.37</c:v>
                </c:pt>
                <c:pt idx="4">
                  <c:v>#N/A</c:v>
                </c:pt>
                <c:pt idx="5">
                  <c:v>7.2</c:v>
                </c:pt>
                <c:pt idx="6">
                  <c:v>#N/A</c:v>
                </c:pt>
                <c:pt idx="7">
                  <c:v>5.53</c:v>
                </c:pt>
                <c:pt idx="8">
                  <c:v>#N/A</c:v>
                </c:pt>
                <c:pt idx="9">
                  <c:v>5.73</c:v>
                </c:pt>
              </c:numCache>
            </c:numRef>
          </c:val>
          <c:extLst>
            <c:ext xmlns:c16="http://schemas.microsoft.com/office/drawing/2014/chart" uri="{C3380CC4-5D6E-409C-BE32-E72D297353CC}">
              <c16:uniqueId val="{00000007-F46E-4D0B-AB43-BDD3BD25536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5.46</c:v>
                </c:pt>
                <c:pt idx="2">
                  <c:v>#N/A</c:v>
                </c:pt>
                <c:pt idx="3">
                  <c:v>5.84</c:v>
                </c:pt>
                <c:pt idx="4">
                  <c:v>#N/A</c:v>
                </c:pt>
                <c:pt idx="5">
                  <c:v>6.52</c:v>
                </c:pt>
                <c:pt idx="6">
                  <c:v>#N/A</c:v>
                </c:pt>
                <c:pt idx="7">
                  <c:v>6.17</c:v>
                </c:pt>
                <c:pt idx="8">
                  <c:v>#N/A</c:v>
                </c:pt>
                <c:pt idx="9">
                  <c:v>6.42</c:v>
                </c:pt>
              </c:numCache>
            </c:numRef>
          </c:val>
          <c:extLst>
            <c:ext xmlns:c16="http://schemas.microsoft.com/office/drawing/2014/chart" uri="{C3380CC4-5D6E-409C-BE32-E72D297353CC}">
              <c16:uniqueId val="{00000008-F46E-4D0B-AB43-BDD3BD255364}"/>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5.12</c:v>
                </c:pt>
                <c:pt idx="2">
                  <c:v>#N/A</c:v>
                </c:pt>
                <c:pt idx="3">
                  <c:v>6.6</c:v>
                </c:pt>
                <c:pt idx="4">
                  <c:v>#N/A</c:v>
                </c:pt>
                <c:pt idx="5">
                  <c:v>8.19</c:v>
                </c:pt>
                <c:pt idx="6">
                  <c:v>#N/A</c:v>
                </c:pt>
                <c:pt idx="7">
                  <c:v>9.1999999999999993</c:v>
                </c:pt>
                <c:pt idx="8">
                  <c:v>#N/A</c:v>
                </c:pt>
                <c:pt idx="9">
                  <c:v>9.52</c:v>
                </c:pt>
              </c:numCache>
            </c:numRef>
          </c:val>
          <c:extLst>
            <c:ext xmlns:c16="http://schemas.microsoft.com/office/drawing/2014/chart" uri="{C3380CC4-5D6E-409C-BE32-E72D297353CC}">
              <c16:uniqueId val="{00000009-F46E-4D0B-AB43-BDD3BD25536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720</c:v>
                </c:pt>
                <c:pt idx="5">
                  <c:v>739</c:v>
                </c:pt>
                <c:pt idx="8">
                  <c:v>820</c:v>
                </c:pt>
                <c:pt idx="11">
                  <c:v>824</c:v>
                </c:pt>
                <c:pt idx="14">
                  <c:v>900</c:v>
                </c:pt>
              </c:numCache>
            </c:numRef>
          </c:val>
          <c:extLst>
            <c:ext xmlns:c16="http://schemas.microsoft.com/office/drawing/2014/chart" uri="{C3380CC4-5D6E-409C-BE32-E72D297353CC}">
              <c16:uniqueId val="{00000000-F80F-4025-9C2B-FA1A6F921F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0F-4025-9C2B-FA1A6F921F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18</c:v>
                </c:pt>
                <c:pt idx="3">
                  <c:v>10</c:v>
                </c:pt>
                <c:pt idx="6">
                  <c:v>0</c:v>
                </c:pt>
                <c:pt idx="9">
                  <c:v>0</c:v>
                </c:pt>
                <c:pt idx="12">
                  <c:v>0</c:v>
                </c:pt>
              </c:numCache>
            </c:numRef>
          </c:val>
          <c:extLst>
            <c:ext xmlns:c16="http://schemas.microsoft.com/office/drawing/2014/chart" uri="{C3380CC4-5D6E-409C-BE32-E72D297353CC}">
              <c16:uniqueId val="{00000002-F80F-4025-9C2B-FA1A6F921F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c:v>
                </c:pt>
                <c:pt idx="3">
                  <c:v>8</c:v>
                </c:pt>
                <c:pt idx="6">
                  <c:v>8</c:v>
                </c:pt>
                <c:pt idx="9">
                  <c:v>8</c:v>
                </c:pt>
                <c:pt idx="12">
                  <c:v>8</c:v>
                </c:pt>
              </c:numCache>
            </c:numRef>
          </c:val>
          <c:extLst>
            <c:ext xmlns:c16="http://schemas.microsoft.com/office/drawing/2014/chart" uri="{C3380CC4-5D6E-409C-BE32-E72D297353CC}">
              <c16:uniqueId val="{00000003-F80F-4025-9C2B-FA1A6F921F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85</c:v>
                </c:pt>
                <c:pt idx="3">
                  <c:v>77</c:v>
                </c:pt>
                <c:pt idx="6">
                  <c:v>68</c:v>
                </c:pt>
                <c:pt idx="9">
                  <c:v>61</c:v>
                </c:pt>
                <c:pt idx="12">
                  <c:v>64</c:v>
                </c:pt>
              </c:numCache>
            </c:numRef>
          </c:val>
          <c:extLst>
            <c:ext xmlns:c16="http://schemas.microsoft.com/office/drawing/2014/chart" uri="{C3380CC4-5D6E-409C-BE32-E72D297353CC}">
              <c16:uniqueId val="{00000004-F80F-4025-9C2B-FA1A6F921F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0F-4025-9C2B-FA1A6F921F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0F-4025-9C2B-FA1A6F921F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978</c:v>
                </c:pt>
                <c:pt idx="3">
                  <c:v>1034</c:v>
                </c:pt>
                <c:pt idx="6">
                  <c:v>1146</c:v>
                </c:pt>
                <c:pt idx="9">
                  <c:v>1159</c:v>
                </c:pt>
                <c:pt idx="12">
                  <c:v>1281</c:v>
                </c:pt>
              </c:numCache>
            </c:numRef>
          </c:val>
          <c:extLst>
            <c:ext xmlns:c16="http://schemas.microsoft.com/office/drawing/2014/chart" uri="{C3380CC4-5D6E-409C-BE32-E72D297353CC}">
              <c16:uniqueId val="{00000007-F80F-4025-9C2B-FA1A6F921F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370</c:v>
                </c:pt>
                <c:pt idx="2">
                  <c:v>#N/A</c:v>
                </c:pt>
                <c:pt idx="3">
                  <c:v>#N/A</c:v>
                </c:pt>
                <c:pt idx="4">
                  <c:v>390</c:v>
                </c:pt>
                <c:pt idx="5">
                  <c:v>#N/A</c:v>
                </c:pt>
                <c:pt idx="6">
                  <c:v>#N/A</c:v>
                </c:pt>
                <c:pt idx="7">
                  <c:v>402</c:v>
                </c:pt>
                <c:pt idx="8">
                  <c:v>#N/A</c:v>
                </c:pt>
                <c:pt idx="9">
                  <c:v>#N/A</c:v>
                </c:pt>
                <c:pt idx="10">
                  <c:v>404</c:v>
                </c:pt>
                <c:pt idx="11">
                  <c:v>#N/A</c:v>
                </c:pt>
                <c:pt idx="12">
                  <c:v>#N/A</c:v>
                </c:pt>
                <c:pt idx="13">
                  <c:v>453</c:v>
                </c:pt>
                <c:pt idx="14">
                  <c:v>#N/A</c:v>
                </c:pt>
              </c:numCache>
            </c:numRef>
          </c:val>
          <c:smooth val="0"/>
          <c:extLst>
            <c:ext xmlns:c16="http://schemas.microsoft.com/office/drawing/2014/chart" uri="{C3380CC4-5D6E-409C-BE32-E72D297353CC}">
              <c16:uniqueId val="{00000008-F80F-4025-9C2B-FA1A6F921F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8474</c:v>
                </c:pt>
                <c:pt idx="5">
                  <c:v>8550</c:v>
                </c:pt>
                <c:pt idx="8">
                  <c:v>8314</c:v>
                </c:pt>
                <c:pt idx="11">
                  <c:v>7981</c:v>
                </c:pt>
                <c:pt idx="14">
                  <c:v>7484</c:v>
                </c:pt>
              </c:numCache>
            </c:numRef>
          </c:val>
          <c:extLst>
            <c:ext xmlns:c16="http://schemas.microsoft.com/office/drawing/2014/chart" uri="{C3380CC4-5D6E-409C-BE32-E72D297353CC}">
              <c16:uniqueId val="{00000000-2E66-4DD9-A074-56574DF616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528</c:v>
                </c:pt>
                <c:pt idx="5">
                  <c:v>490</c:v>
                </c:pt>
                <c:pt idx="8">
                  <c:v>486</c:v>
                </c:pt>
                <c:pt idx="11">
                  <c:v>476</c:v>
                </c:pt>
                <c:pt idx="14">
                  <c:v>469</c:v>
                </c:pt>
              </c:numCache>
            </c:numRef>
          </c:val>
          <c:extLst>
            <c:ext xmlns:c16="http://schemas.microsoft.com/office/drawing/2014/chart" uri="{C3380CC4-5D6E-409C-BE32-E72D297353CC}">
              <c16:uniqueId val="{00000001-2E66-4DD9-A074-56574DF616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4017</c:v>
                </c:pt>
                <c:pt idx="5">
                  <c:v>4464</c:v>
                </c:pt>
                <c:pt idx="8">
                  <c:v>4473</c:v>
                </c:pt>
                <c:pt idx="11">
                  <c:v>4479</c:v>
                </c:pt>
                <c:pt idx="14">
                  <c:v>4496</c:v>
                </c:pt>
              </c:numCache>
            </c:numRef>
          </c:val>
          <c:extLst>
            <c:ext xmlns:c16="http://schemas.microsoft.com/office/drawing/2014/chart" uri="{C3380CC4-5D6E-409C-BE32-E72D297353CC}">
              <c16:uniqueId val="{00000002-2E66-4DD9-A074-56574DF616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E66-4DD9-A074-56574DF616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E66-4DD9-A074-56574DF616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66-4DD9-A074-56574DF616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1214</c:v>
                </c:pt>
                <c:pt idx="3">
                  <c:v>1156</c:v>
                </c:pt>
                <c:pt idx="6">
                  <c:v>1103</c:v>
                </c:pt>
                <c:pt idx="9">
                  <c:v>1110</c:v>
                </c:pt>
                <c:pt idx="12">
                  <c:v>1132</c:v>
                </c:pt>
              </c:numCache>
            </c:numRef>
          </c:val>
          <c:extLst>
            <c:ext xmlns:c16="http://schemas.microsoft.com/office/drawing/2014/chart" uri="{C3380CC4-5D6E-409C-BE32-E72D297353CC}">
              <c16:uniqueId val="{00000006-2E66-4DD9-A074-56574DF616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65</c:v>
                </c:pt>
                <c:pt idx="3">
                  <c:v>91</c:v>
                </c:pt>
                <c:pt idx="6">
                  <c:v>84</c:v>
                </c:pt>
                <c:pt idx="9">
                  <c:v>76</c:v>
                </c:pt>
                <c:pt idx="12">
                  <c:v>68</c:v>
                </c:pt>
              </c:numCache>
            </c:numRef>
          </c:val>
          <c:extLst>
            <c:ext xmlns:c16="http://schemas.microsoft.com/office/drawing/2014/chart" uri="{C3380CC4-5D6E-409C-BE32-E72D297353CC}">
              <c16:uniqueId val="{00000007-2E66-4DD9-A074-56574DF616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323</c:v>
                </c:pt>
                <c:pt idx="3">
                  <c:v>411</c:v>
                </c:pt>
                <c:pt idx="6">
                  <c:v>483</c:v>
                </c:pt>
                <c:pt idx="9">
                  <c:v>546</c:v>
                </c:pt>
                <c:pt idx="12">
                  <c:v>560</c:v>
                </c:pt>
              </c:numCache>
            </c:numRef>
          </c:val>
          <c:extLst>
            <c:ext xmlns:c16="http://schemas.microsoft.com/office/drawing/2014/chart" uri="{C3380CC4-5D6E-409C-BE32-E72D297353CC}">
              <c16:uniqueId val="{00000008-2E66-4DD9-A074-56574DF616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85</c:v>
                </c:pt>
                <c:pt idx="3">
                  <c:v>56</c:v>
                </c:pt>
                <c:pt idx="6">
                  <c:v>37</c:v>
                </c:pt>
                <c:pt idx="9">
                  <c:v>24</c:v>
                </c:pt>
                <c:pt idx="12">
                  <c:v>12</c:v>
                </c:pt>
              </c:numCache>
            </c:numRef>
          </c:val>
          <c:extLst>
            <c:ext xmlns:c16="http://schemas.microsoft.com/office/drawing/2014/chart" uri="{C3380CC4-5D6E-409C-BE32-E72D297353CC}">
              <c16:uniqueId val="{00000009-2E66-4DD9-A074-56574DF616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11379</c:v>
                </c:pt>
                <c:pt idx="3">
                  <c:v>11354</c:v>
                </c:pt>
                <c:pt idx="6">
                  <c:v>10932</c:v>
                </c:pt>
                <c:pt idx="9">
                  <c:v>10384</c:v>
                </c:pt>
                <c:pt idx="12">
                  <c:v>9669</c:v>
                </c:pt>
              </c:numCache>
            </c:numRef>
          </c:val>
          <c:extLst>
            <c:ext xmlns:c16="http://schemas.microsoft.com/office/drawing/2014/chart" uri="{C3380CC4-5D6E-409C-BE32-E72D297353CC}">
              <c16:uniqueId val="{0000000A-2E66-4DD9-A074-56574DF616A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E66-4DD9-A074-56574DF616A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1395</c:v>
                </c:pt>
                <c:pt idx="1">
                  <c:v>1399</c:v>
                </c:pt>
                <c:pt idx="2">
                  <c:v>1391</c:v>
                </c:pt>
              </c:numCache>
            </c:numRef>
          </c:val>
          <c:extLst>
            <c:ext xmlns:c16="http://schemas.microsoft.com/office/drawing/2014/chart" uri="{C3380CC4-5D6E-409C-BE32-E72D297353CC}">
              <c16:uniqueId val="{00000000-437E-4D3D-AD15-B51A7F50C59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739</c:v>
                </c:pt>
                <c:pt idx="1">
                  <c:v>739</c:v>
                </c:pt>
                <c:pt idx="2">
                  <c:v>706</c:v>
                </c:pt>
              </c:numCache>
            </c:numRef>
          </c:val>
          <c:extLst>
            <c:ext xmlns:c16="http://schemas.microsoft.com/office/drawing/2014/chart" uri="{C3380CC4-5D6E-409C-BE32-E72D297353CC}">
              <c16:uniqueId val="{00000001-437E-4D3D-AD15-B51A7F50C59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2209</c:v>
                </c:pt>
                <c:pt idx="1">
                  <c:v>2227</c:v>
                </c:pt>
                <c:pt idx="2">
                  <c:v>2282</c:v>
                </c:pt>
              </c:numCache>
            </c:numRef>
          </c:val>
          <c:extLst>
            <c:ext xmlns:c16="http://schemas.microsoft.com/office/drawing/2014/chart" uri="{C3380CC4-5D6E-409C-BE32-E72D297353CC}">
              <c16:uniqueId val="{00000002-437E-4D3D-AD15-B51A7F50C59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北海道清水町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元利償還金は、令和</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元年度に実施した</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保育施設建設事業</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等の元金償還開始により、前年度から</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122</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百万円の増となった。今後も施設更新等に伴う地方債発行の増加は避けられない状況にあるが、発行額を最小限に抑制するとともに、償還年限等を考慮し元利償還金の平準化を図り、財政の健全化に努める。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実質公債費比率算定に用いる満期一括償還地方債の償還の財源として積み立てた額に係るものは該当なし。</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北海道清水町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基金積立等により充当可能財源等が将来負担額を上回った。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今後は地方債現在高の増加が見込まれるため、地方債発行額を最小限に抑制するとともに、基金現在高を確保し、財政の健全化に努める。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北海道清水町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・財政調整基金や公共施設建設等基金の取り崩しはあったが、全体としては増となった。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・今後も大型施設整備等の実施により、基金の取り崩しは必須だが、現状程度の基金の維持に努める。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・公共施設建設等基金：公共施設及び設備の整備充実若しくはその整備に必要な公共用地取得、又は将来の急激な財政変動に備え事業の推進の効率的な運用のために使用。</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・いきいきふるさとづくり基金：清水町の特色ある事業の推進に寄附者の意向を反映し、寄附金を財源として、個性豊かな活力あるまちづくりのために使用。</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・老人福祉基金：老人福祉の充実を図るために使用。</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・農業後継者育成基金：農業近代化に伴う優能な後継者を育成するために使用。</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・森林環境譲与税基金：森林の間伐、林業の人材育成及び担い手の確保、木材利用の促進及び普及啓発その他森林整備のために使用。</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・公共施設建設等基金：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アイスアリーナ冷却器更新工事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等の財源として充当したが、今後の大型事業に向けて取り崩し額以上に積み立てたことにより増となった。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・いきいきふるさとづくり基金：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子育て支援</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事業等の財源として充当した</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取り崩し額以上に積み立てたことにより増となった。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・老人福祉基金：在宅介護用品購入費助成の財源として充当したことにより減となった。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・農業後継者育成基金：担い手事業の財源として充当したことにより減となった。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・森林環境譲与税基金：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町有林整備</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事業等の財源として充当した</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が、取り崩し額とほぼ同額を積み立てたことにより、増減なしとなった。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・公共施設建設等基金：公共施設の整備等の推進のための事業へ充当や積み立てを行う。</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・いきいきふるさとづくり基金：いきいきふるさと事業の財源として活用していく。</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・老人福祉基金：老人福祉に係る事業の財源として活用していく。</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・農業後継者育成基金：農業後継者育成に係る事業の財源として活用していく。</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・森林環境譲与税基金：森林整備及びその促進に係る事業の財源として活用していく。</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・社会保障関係経費や公共施設の老朽化対策等に係る経費の増加に伴う財源不足等に対応するため、減となった。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・災害発生等の財源不足に備えるため現状程度の基金の維持に努める。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・公債費償還圧軽減のため、積み立て額以上に取り崩したことにより減となった。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今後も公債費償還圧軽減の必要性があるため、積み立てを行っていく。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北海道清水町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8,755
8,443
402.25
9,832,241
9,519,279
307,938
5,373,225
9,668,794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類似団体平均を上回りながら推移しているが、町税収入の大幅な増加は見込めない状況にあり、財政力指数は今後も現行水準で推移するものと見込まれる。町税滞納処分の強化等により歳入確保に努める。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106741</xdr:rowOff>
    </xdr:from>
    <xdr:to>
      <xdr:col>23</xdr:col>
      <xdr:colOff>133350</xdr:colOff>
      <xdr:row>43</xdr:row>
      <xdr:rowOff>106741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790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106741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72269</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55941</xdr:rowOff>
    </xdr:from>
    <xdr:to>
      <xdr:col>23</xdr:col>
      <xdr:colOff>184150</xdr:colOff>
      <xdr:row>43</xdr:row>
      <xdr:rowOff>157541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72468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55941</xdr:rowOff>
    </xdr:from>
    <xdr:to>
      <xdr:col>19</xdr:col>
      <xdr:colOff>184150</xdr:colOff>
      <xdr:row>43</xdr:row>
      <xdr:rowOff>157541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167718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97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156227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144736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21469</xdr:rowOff>
    </xdr:from>
    <xdr:to>
      <xdr:col>7</xdr:col>
      <xdr:colOff>31750</xdr:colOff>
      <xdr:row>43</xdr:row>
      <xdr:rowOff>123069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133246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公債費の元金償還金等の経常経費は増となっているが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地方交付税等の増により、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となった。今後も事務事業の見直しに努め、経常収支比率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％未満を目標とする。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49022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6391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49022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1217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107188</xdr:rowOff>
    </xdr:from>
    <xdr:to>
      <xdr:col>15</xdr:col>
      <xdr:colOff>82550</xdr:colOff>
      <xdr:row>64</xdr:row>
      <xdr:rowOff>39370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37088"/>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107188</xdr:rowOff>
    </xdr:from>
    <xdr:to>
      <xdr:col>11</xdr:col>
      <xdr:colOff>31750</xdr:colOff>
      <xdr:row>63</xdr:row>
      <xdr:rowOff>109474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3708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83837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169672</xdr:rowOff>
    </xdr:from>
    <xdr:to>
      <xdr:col>19</xdr:col>
      <xdr:colOff>184150</xdr:colOff>
      <xdr:row>64</xdr:row>
      <xdr:rowOff>99822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84599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5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56388</xdr:rowOff>
    </xdr:from>
    <xdr:to>
      <xdr:col>11</xdr:col>
      <xdr:colOff>82550</xdr:colOff>
      <xdr:row>62</xdr:row>
      <xdr:rowOff>157988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58674</xdr:rowOff>
    </xdr:from>
    <xdr:to>
      <xdr:col>7</xdr:col>
      <xdr:colOff>31750</xdr:colOff>
      <xdr:row>63</xdr:row>
      <xdr:rowOff>160274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145051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[383,373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％の増となったが、類似団体平均並みとなっている。今後も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物価高騰の影響など</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人件費・物件費ともに増加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していくことが見込まれる。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23775</xdr:rowOff>
    </xdr:from>
    <xdr:to>
      <xdr:col>23</xdr:col>
      <xdr:colOff>133350</xdr:colOff>
      <xdr:row>83</xdr:row>
      <xdr:rowOff>93228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254125"/>
          <a:ext cx="838200" cy="6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19639</xdr:rowOff>
    </xdr:from>
    <xdr:to>
      <xdr:col>19</xdr:col>
      <xdr:colOff>133350</xdr:colOff>
      <xdr:row>83</xdr:row>
      <xdr:rowOff>23775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249989"/>
          <a:ext cx="8890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119334</xdr:rowOff>
    </xdr:from>
    <xdr:to>
      <xdr:col>15</xdr:col>
      <xdr:colOff>82550</xdr:colOff>
      <xdr:row>83</xdr:row>
      <xdr:rowOff>19639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178234"/>
          <a:ext cx="88900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62043</xdr:rowOff>
    </xdr:from>
    <xdr:to>
      <xdr:col>11</xdr:col>
      <xdr:colOff>31750</xdr:colOff>
      <xdr:row>82</xdr:row>
      <xdr:rowOff>119334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120943"/>
          <a:ext cx="889000" cy="5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42428</xdr:rowOff>
    </xdr:from>
    <xdr:to>
      <xdr:col>23</xdr:col>
      <xdr:colOff>184150</xdr:colOff>
      <xdr:row>83</xdr:row>
      <xdr:rowOff>144028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27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58955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11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144425</xdr:rowOff>
    </xdr:from>
    <xdr:to>
      <xdr:col>19</xdr:col>
      <xdr:colOff>184150</xdr:colOff>
      <xdr:row>83</xdr:row>
      <xdr:rowOff>74575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2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84752</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140289</xdr:rowOff>
    </xdr:from>
    <xdr:to>
      <xdr:col>15</xdr:col>
      <xdr:colOff>133350</xdr:colOff>
      <xdr:row>83</xdr:row>
      <xdr:rowOff>70439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9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55216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28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68534</xdr:rowOff>
    </xdr:from>
    <xdr:to>
      <xdr:col>11</xdr:col>
      <xdr:colOff>82550</xdr:colOff>
      <xdr:row>82</xdr:row>
      <xdr:rowOff>170134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12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8861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89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11243</xdr:rowOff>
    </xdr:from>
    <xdr:to>
      <xdr:col>7</xdr:col>
      <xdr:colOff>31750</xdr:colOff>
      <xdr:row>82</xdr:row>
      <xdr:rowOff>112843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7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123020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3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職員の平均年齢が高いため、類似団体平均を上回って推移している。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計画的な職員採用のもとラスパイレス指数の改善を図る。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64205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9535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64205</xdr:rowOff>
    </xdr:from>
    <xdr:to>
      <xdr:col>77</xdr:col>
      <xdr:colOff>44450</xdr:colOff>
      <xdr:row>87</xdr:row>
      <xdr:rowOff>64205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98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64205</xdr:rowOff>
    </xdr:from>
    <xdr:to>
      <xdr:col>72</xdr:col>
      <xdr:colOff>203200</xdr:colOff>
      <xdr:row>87</xdr:row>
      <xdr:rowOff>104422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9803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37395</xdr:rowOff>
    </xdr:from>
    <xdr:to>
      <xdr:col>68</xdr:col>
      <xdr:colOff>152400</xdr:colOff>
      <xdr:row>87</xdr:row>
      <xdr:rowOff>104422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9535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158045</xdr:rowOff>
    </xdr:from>
    <xdr:to>
      <xdr:col>81</xdr:col>
      <xdr:colOff>95250</xdr:colOff>
      <xdr:row>87</xdr:row>
      <xdr:rowOff>88195</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130122</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87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xdr:rowOff>
    </xdr:from>
    <xdr:to>
      <xdr:col>77</xdr:col>
      <xdr:colOff>95250</xdr:colOff>
      <xdr:row>87</xdr:row>
      <xdr:rowOff>115005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99782</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501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xdr:rowOff>
    </xdr:from>
    <xdr:to>
      <xdr:col>73</xdr:col>
      <xdr:colOff>44450</xdr:colOff>
      <xdr:row>87</xdr:row>
      <xdr:rowOff>115005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99782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53622</xdr:rowOff>
    </xdr:from>
    <xdr:to>
      <xdr:col>68</xdr:col>
      <xdr:colOff>203200</xdr:colOff>
      <xdr:row>87</xdr:row>
      <xdr:rowOff>155222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139999</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158045</xdr:rowOff>
    </xdr:from>
    <xdr:to>
      <xdr:col>64</xdr:col>
      <xdr:colOff>152400</xdr:colOff>
      <xdr:row>87</xdr:row>
      <xdr:rowOff>88195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72972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保育施設・牧場等を直接運営しながらも、類似団体平均並みで推移している。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計画的な職員採用と適正配置に努める。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87173</xdr:rowOff>
    </xdr:from>
    <xdr:to>
      <xdr:col>81</xdr:col>
      <xdr:colOff>44450</xdr:colOff>
      <xdr:row>60</xdr:row>
      <xdr:rowOff>89586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374173"/>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87173</xdr:rowOff>
    </xdr:from>
    <xdr:to>
      <xdr:col>77</xdr:col>
      <xdr:colOff>44450</xdr:colOff>
      <xdr:row>60</xdr:row>
      <xdr:rowOff>91034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290800" y="10374173"/>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81382</xdr:rowOff>
    </xdr:from>
    <xdr:to>
      <xdr:col>72</xdr:col>
      <xdr:colOff>203200</xdr:colOff>
      <xdr:row>60</xdr:row>
      <xdr:rowOff>91034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36838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69317</xdr:rowOff>
    </xdr:from>
    <xdr:to>
      <xdr:col>68</xdr:col>
      <xdr:colOff>152400</xdr:colOff>
      <xdr:row>60</xdr:row>
      <xdr:rowOff>81382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5631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38786</xdr:rowOff>
    </xdr:from>
    <xdr:to>
      <xdr:col>81</xdr:col>
      <xdr:colOff>95250</xdr:colOff>
      <xdr:row>60</xdr:row>
      <xdr:rowOff>140386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2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55313</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7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36373</xdr:rowOff>
    </xdr:from>
    <xdr:to>
      <xdr:col>77</xdr:col>
      <xdr:colOff>95250</xdr:colOff>
      <xdr:row>60</xdr:row>
      <xdr:rowOff>137973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148150</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092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40234</xdr:rowOff>
    </xdr:from>
    <xdr:to>
      <xdr:col>73</xdr:col>
      <xdr:colOff>44450</xdr:colOff>
      <xdr:row>60</xdr:row>
      <xdr:rowOff>141834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2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152011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9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30582</xdr:rowOff>
    </xdr:from>
    <xdr:to>
      <xdr:col>68</xdr:col>
      <xdr:colOff>203200</xdr:colOff>
      <xdr:row>60</xdr:row>
      <xdr:rowOff>132182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1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142359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08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18517</xdr:rowOff>
    </xdr:from>
    <xdr:to>
      <xdr:col>64</xdr:col>
      <xdr:colOff>152400</xdr:colOff>
      <xdr:row>60</xdr:row>
      <xdr:rowOff>120117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0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104894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391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並みで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推移しているが、前年度から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％の増となった。これは、令和元年度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過疎対策事業債等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元金償還開始が主な要因である。今後も施設更新等に伴う地方債発行による元利償還金の増加は避けられない状況にあるが、地方債発行額を最小限に抑制するとともに、償還年限等も考慮し公債費の平準化を図り、財政の健全化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116946</xdr:rowOff>
    </xdr:from>
    <xdr:to>
      <xdr:col>81</xdr:col>
      <xdr:colOff>44450</xdr:colOff>
      <xdr:row>40</xdr:row>
      <xdr:rowOff>167217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74946"/>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106892</xdr:rowOff>
    </xdr:from>
    <xdr:to>
      <xdr:col>77</xdr:col>
      <xdr:colOff>44450</xdr:colOff>
      <xdr:row>40</xdr:row>
      <xdr:rowOff>116946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6489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26458</xdr:rowOff>
    </xdr:from>
    <xdr:to>
      <xdr:col>72</xdr:col>
      <xdr:colOff>203200</xdr:colOff>
      <xdr:row>40</xdr:row>
      <xdr:rowOff>106892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8445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6879</xdr:rowOff>
    </xdr:from>
    <xdr:to>
      <xdr:col>68</xdr:col>
      <xdr:colOff>152400</xdr:colOff>
      <xdr:row>40</xdr:row>
      <xdr:rowOff>26458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693429"/>
          <a:ext cx="889000" cy="19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88494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66146</xdr:rowOff>
    </xdr:from>
    <xdr:to>
      <xdr:col>77</xdr:col>
      <xdr:colOff>95250</xdr:colOff>
      <xdr:row>40</xdr:row>
      <xdr:rowOff>167746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93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56092</xdr:rowOff>
    </xdr:from>
    <xdr:to>
      <xdr:col>73</xdr:col>
      <xdr:colOff>44450</xdr:colOff>
      <xdr:row>40</xdr:row>
      <xdr:rowOff>157692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167869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147108</xdr:rowOff>
    </xdr:from>
    <xdr:to>
      <xdr:col>68</xdr:col>
      <xdr:colOff>203200</xdr:colOff>
      <xdr:row>40</xdr:row>
      <xdr:rowOff>77258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87435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127529</xdr:rowOff>
    </xdr:from>
    <xdr:to>
      <xdr:col>64</xdr:col>
      <xdr:colOff>152400</xdr:colOff>
      <xdr:row>39</xdr:row>
      <xdr:rowOff>57679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4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67856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1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基金積立等により充当可能財源等が将来負担額を上回ったため、比率が算定されなかった。今後も充当可能財源等が将来負担額を上回ることが見込まれる。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45055</xdr:rowOff>
    </xdr:from>
    <xdr:to>
      <xdr:col>64</xdr:col>
      <xdr:colOff>152400</xdr:colOff>
      <xdr:row>13</xdr:row>
      <xdr:rowOff>146655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27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131432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360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北海道清水町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8,755
8,443
402.25
9,832,241
9,519,279
307,938
5,373,225
9,668,794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保育施設・牧場等の直接運営が要因となって類似団体平均を上回りながら推移している。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計画的な職員採用による適正な人事管理のもと、類似団体平均並みとなるよう努める。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136797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7634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37</xdr:row>
      <xdr:rowOff>30661</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7634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30661</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32206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89444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322060"/>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85997</xdr:rowOff>
    </xdr:from>
    <xdr:to>
      <xdr:col>24</xdr:col>
      <xdr:colOff>76200</xdr:colOff>
      <xdr:row>37</xdr:row>
      <xdr:rowOff>16147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58074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3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151311</xdr:rowOff>
    </xdr:from>
    <xdr:to>
      <xdr:col>15</xdr:col>
      <xdr:colOff>149225</xdr:colOff>
      <xdr:row>37</xdr:row>
      <xdr:rowOff>81461</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66238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0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38644</xdr:rowOff>
    </xdr:from>
    <xdr:to>
      <xdr:col>6</xdr:col>
      <xdr:colOff>171450</xdr:colOff>
      <xdr:row>37</xdr:row>
      <xdr:rowOff>140244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125021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と同数値であり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、類似団体平均並み</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で推移して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いる。今後は人件費単価の上昇等による委託料の増加から、緩やかに増加していくことが見込まれる。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12700</xdr:rowOff>
    </xdr:from>
    <xdr:to>
      <xdr:col>82</xdr:col>
      <xdr:colOff>107950</xdr:colOff>
      <xdr:row>17</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927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908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165100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755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31750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755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133350</xdr:rowOff>
    </xdr:from>
    <xdr:to>
      <xdr:col>82</xdr:col>
      <xdr:colOff>158750</xdr:colOff>
      <xdr:row>17</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149877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7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133350</xdr:rowOff>
    </xdr:from>
    <xdr:to>
      <xdr:col>78</xdr:col>
      <xdr:colOff>120650</xdr:colOff>
      <xdr:row>17</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減となったが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、類似団体平均並み</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で推移している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今後も同程度を推移していくと予想される。</a:t>
          </a:r>
          <a:endPar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499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88900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127000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医療介護に係る特別会計への繰出金、水道・下水道事業会計への支出金等が多額にあるが、類似団体平均並みで推移している。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今後も特別会計、公営企業会計については、経費の節減や料金の値上げ等により、一般会計の負担額減少に努める。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59</xdr:row>
      <xdr:rowOff>16510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97966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96520</xdr:rowOff>
    </xdr:from>
    <xdr:to>
      <xdr:col>78</xdr:col>
      <xdr:colOff>69850</xdr:colOff>
      <xdr:row>59</xdr:row>
      <xdr:rowOff>16510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10040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43180</xdr:rowOff>
    </xdr:from>
    <xdr:to>
      <xdr:col>73</xdr:col>
      <xdr:colOff>180975</xdr:colOff>
      <xdr:row>58</xdr:row>
      <xdr:rowOff>96520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987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43180</xdr:rowOff>
    </xdr:from>
    <xdr:to>
      <xdr:col>69</xdr:col>
      <xdr:colOff>92075</xdr:colOff>
      <xdr:row>58</xdr:row>
      <xdr:rowOff>66040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987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137160</xdr:rowOff>
    </xdr:from>
    <xdr:to>
      <xdr:col>78</xdr:col>
      <xdr:colOff>120650</xdr:colOff>
      <xdr:row>59</xdr:row>
      <xdr:rowOff>67310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52087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16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45720</xdr:rowOff>
    </xdr:from>
    <xdr:to>
      <xdr:col>74</xdr:col>
      <xdr:colOff>31750</xdr:colOff>
      <xdr:row>58</xdr:row>
      <xdr:rowOff>147320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163830</xdr:rowOff>
    </xdr:from>
    <xdr:to>
      <xdr:col>69</xdr:col>
      <xdr:colOff>142875</xdr:colOff>
      <xdr:row>58</xdr:row>
      <xdr:rowOff>93980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78757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類似団体平均を下回りながら推移している。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今後も同程度を推移していくと予想される。</a:t>
          </a:r>
          <a:endPar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167005</xdr:rowOff>
    </xdr:from>
    <xdr:to>
      <xdr:col>82</xdr:col>
      <xdr:colOff>107950</xdr:colOff>
      <xdr:row>34</xdr:row>
      <xdr:rowOff>41275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58248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41275</xdr:rowOff>
    </xdr:from>
    <xdr:to>
      <xdr:col>78</xdr:col>
      <xdr:colOff>69850</xdr:colOff>
      <xdr:row>34</xdr:row>
      <xdr:rowOff>41275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870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24130</xdr:rowOff>
    </xdr:from>
    <xdr:to>
      <xdr:col>73</xdr:col>
      <xdr:colOff>180975</xdr:colOff>
      <xdr:row>34</xdr:row>
      <xdr:rowOff>41275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8534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24130</xdr:rowOff>
    </xdr:from>
    <xdr:to>
      <xdr:col>69</xdr:col>
      <xdr:colOff>92075</xdr:colOff>
      <xdr:row>34</xdr:row>
      <xdr:rowOff>69850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8534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116205</xdr:rowOff>
    </xdr:from>
    <xdr:to>
      <xdr:col>82</xdr:col>
      <xdr:colOff>158750</xdr:colOff>
      <xdr:row>34</xdr:row>
      <xdr:rowOff>46355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77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132732</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619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161925</xdr:rowOff>
    </xdr:from>
    <xdr:to>
      <xdr:col>78</xdr:col>
      <xdr:colOff>120650</xdr:colOff>
      <xdr:row>34</xdr:row>
      <xdr:rowOff>92075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102252</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58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161925</xdr:rowOff>
    </xdr:from>
    <xdr:to>
      <xdr:col>74</xdr:col>
      <xdr:colOff>31750</xdr:colOff>
      <xdr:row>34</xdr:row>
      <xdr:rowOff>92075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102252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58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144780</xdr:rowOff>
    </xdr:from>
    <xdr:to>
      <xdr:col>69</xdr:col>
      <xdr:colOff>142875</xdr:colOff>
      <xdr:row>34</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85107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57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19050</xdr:rowOff>
    </xdr:from>
    <xdr:to>
      <xdr:col>65</xdr:col>
      <xdr:colOff>53975</xdr:colOff>
      <xdr:row>34</xdr:row>
      <xdr:rowOff>120650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130827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％の増となり、類似団体平均を上回っている。これは、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過疎対策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債等の大型事業の元金償還が始まったことが主な要因となっている。今後も、施設更新等に伴う地方債発行により増加していくことが見込まれるが、地方債発行額を最小限に抑制するとともに、償還年限等を考慮し、公債費の平準化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119380</xdr:rowOff>
    </xdr:from>
    <xdr:to>
      <xdr:col>24</xdr:col>
      <xdr:colOff>25400</xdr:colOff>
      <xdr:row>77</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3210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111761</xdr:rowOff>
    </xdr:from>
    <xdr:to>
      <xdr:col>19</xdr:col>
      <xdr:colOff>187325</xdr:colOff>
      <xdr:row>77</xdr:row>
      <xdr:rowOff>119380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3134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20320</xdr:rowOff>
    </xdr:from>
    <xdr:to>
      <xdr:col>15</xdr:col>
      <xdr:colOff>98425</xdr:colOff>
      <xdr:row>77</xdr:row>
      <xdr:rowOff>111761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22197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20320</xdr:rowOff>
    </xdr:from>
    <xdr:to>
      <xdr:col>11</xdr:col>
      <xdr:colOff>9525</xdr:colOff>
      <xdr:row>77</xdr:row>
      <xdr:rowOff>35561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219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114300</xdr:rowOff>
    </xdr:from>
    <xdr:to>
      <xdr:col>24</xdr:col>
      <xdr:colOff>76200</xdr:colOff>
      <xdr:row>78</xdr:row>
      <xdr:rowOff>44450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86377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68580</xdr:rowOff>
    </xdr:from>
    <xdr:to>
      <xdr:col>20</xdr:col>
      <xdr:colOff>38100</xdr:colOff>
      <xdr:row>77</xdr:row>
      <xdr:rowOff>170180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154957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60961</xdr:rowOff>
    </xdr:from>
    <xdr:to>
      <xdr:col>15</xdr:col>
      <xdr:colOff>149225</xdr:colOff>
      <xdr:row>77</xdr:row>
      <xdr:rowOff>162561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147338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140970</xdr:rowOff>
    </xdr:from>
    <xdr:to>
      <xdr:col>11</xdr:col>
      <xdr:colOff>60325</xdr:colOff>
      <xdr:row>77</xdr:row>
      <xdr:rowOff>71120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156211</xdr:rowOff>
    </xdr:from>
    <xdr:to>
      <xdr:col>6</xdr:col>
      <xdr:colOff>171450</xdr:colOff>
      <xdr:row>77</xdr:row>
      <xdr:rowOff>86361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71138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前年度まで類似団体平均並みで推移していたが、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下回った。公債費の増加傾向に伴い、その他経費の割合が減少したことが主な要因である。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地方債発行額を最小限に抑制するとともに、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効率的な財政運営に努め、最大限のコスト削減を図る。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77</xdr:row>
      <xdr:rowOff>8889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1191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8889</xdr:rowOff>
    </xdr:from>
    <xdr:to>
      <xdr:col>78</xdr:col>
      <xdr:colOff>69850</xdr:colOff>
      <xdr:row>77</xdr:row>
      <xdr:rowOff>8889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210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54611</xdr:rowOff>
    </xdr:from>
    <xdr:to>
      <xdr:col>73</xdr:col>
      <xdr:colOff>180975</xdr:colOff>
      <xdr:row>77</xdr:row>
      <xdr:rowOff>8889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084811"/>
          <a:ext cx="8890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54611</xdr:rowOff>
    </xdr:from>
    <xdr:to>
      <xdr:col>69</xdr:col>
      <xdr:colOff>92075</xdr:colOff>
      <xdr:row>77</xdr:row>
      <xdr:rowOff>5080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08481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54627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129539</xdr:rowOff>
    </xdr:from>
    <xdr:to>
      <xdr:col>78</xdr:col>
      <xdr:colOff>120650</xdr:colOff>
      <xdr:row>77</xdr:row>
      <xdr:rowOff>59689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69867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129539</xdr:rowOff>
    </xdr:from>
    <xdr:to>
      <xdr:col>74</xdr:col>
      <xdr:colOff>31750</xdr:colOff>
      <xdr:row>77</xdr:row>
      <xdr:rowOff>59689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44466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3811</xdr:rowOff>
    </xdr:from>
    <xdr:to>
      <xdr:col>69</xdr:col>
      <xdr:colOff>142875</xdr:colOff>
      <xdr:row>76</xdr:row>
      <xdr:rowOff>105411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115587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125730</xdr:rowOff>
    </xdr:from>
    <xdr:to>
      <xdr:col>65</xdr:col>
      <xdr:colOff>53975</xdr:colOff>
      <xdr:row>77</xdr:row>
      <xdr:rowOff>55880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66057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北海道清水町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149694</xdr:rowOff>
    </xdr:from>
    <xdr:to>
      <xdr:col>29</xdr:col>
      <xdr:colOff>127000</xdr:colOff>
      <xdr:row>17</xdr:row>
      <xdr:rowOff>54706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40519"/>
          <a:ext cx="647700" cy="76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54706</xdr:rowOff>
    </xdr:from>
    <xdr:to>
      <xdr:col>26</xdr:col>
      <xdr:colOff>50800</xdr:colOff>
      <xdr:row>17</xdr:row>
      <xdr:rowOff>65011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16981"/>
          <a:ext cx="698500" cy="10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65011</xdr:rowOff>
    </xdr:from>
    <xdr:to>
      <xdr:col>22</xdr:col>
      <xdr:colOff>114300</xdr:colOff>
      <xdr:row>17</xdr:row>
      <xdr:rowOff>95735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27286"/>
          <a:ext cx="698500" cy="30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95735</xdr:rowOff>
    </xdr:from>
    <xdr:to>
      <xdr:col>18</xdr:col>
      <xdr:colOff>177800</xdr:colOff>
      <xdr:row>17</xdr:row>
      <xdr:rowOff>101098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58010"/>
          <a:ext cx="698500" cy="5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98894</xdr:rowOff>
    </xdr:from>
    <xdr:to>
      <xdr:col>29</xdr:col>
      <xdr:colOff>177800</xdr:colOff>
      <xdr:row>17</xdr:row>
      <xdr:rowOff>29044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89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70971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61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3906</xdr:rowOff>
    </xdr:from>
    <xdr:to>
      <xdr:col>26</xdr:col>
      <xdr:colOff>101600</xdr:colOff>
      <xdr:row>17</xdr:row>
      <xdr:rowOff>105506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66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90283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5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14211</xdr:rowOff>
    </xdr:from>
    <xdr:to>
      <xdr:col>22</xdr:col>
      <xdr:colOff>165100</xdr:colOff>
      <xdr:row>17</xdr:row>
      <xdr:rowOff>115811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76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125988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4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44935</xdr:rowOff>
    </xdr:from>
    <xdr:to>
      <xdr:col>19</xdr:col>
      <xdr:colOff>38100</xdr:colOff>
      <xdr:row>17</xdr:row>
      <xdr:rowOff>146535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07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156712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7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50298</xdr:rowOff>
    </xdr:from>
    <xdr:to>
      <xdr:col>15</xdr:col>
      <xdr:colOff>101600</xdr:colOff>
      <xdr:row>17</xdr:row>
      <xdr:rowOff>151898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12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162075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8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146</xdr:rowOff>
    </xdr:from>
    <xdr:to>
      <xdr:col>29</xdr:col>
      <xdr:colOff>127000</xdr:colOff>
      <xdr:row>36</xdr:row>
      <xdr:rowOff>123857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53396"/>
          <a:ext cx="647700" cy="123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327824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38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123857</xdr:rowOff>
    </xdr:from>
    <xdr:to>
      <xdr:col>26</xdr:col>
      <xdr:colOff>50800</xdr:colOff>
      <xdr:row>36</xdr:row>
      <xdr:rowOff>138278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77107"/>
          <a:ext cx="698500" cy="14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138278</xdr:rowOff>
    </xdr:from>
    <xdr:to>
      <xdr:col>22</xdr:col>
      <xdr:colOff>114300</xdr:colOff>
      <xdr:row>37</xdr:row>
      <xdr:rowOff>2946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91528"/>
          <a:ext cx="698500" cy="36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2946</xdr:rowOff>
    </xdr:from>
    <xdr:to>
      <xdr:col>18</xdr:col>
      <xdr:colOff>177800</xdr:colOff>
      <xdr:row>37</xdr:row>
      <xdr:rowOff>58496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27646"/>
          <a:ext cx="698500" cy="55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292246</xdr:rowOff>
    </xdr:from>
    <xdr:to>
      <xdr:col>29</xdr:col>
      <xdr:colOff>177800</xdr:colOff>
      <xdr:row>36</xdr:row>
      <xdr:rowOff>50946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02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137323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4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73057</xdr:rowOff>
    </xdr:from>
    <xdr:to>
      <xdr:col>26</xdr:col>
      <xdr:colOff>101600</xdr:colOff>
      <xdr:row>37</xdr:row>
      <xdr:rowOff>3207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26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159434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12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87478</xdr:rowOff>
    </xdr:from>
    <xdr:to>
      <xdr:col>22</xdr:col>
      <xdr:colOff>165100</xdr:colOff>
      <xdr:row>37</xdr:row>
      <xdr:rowOff>17628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40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2405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2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123596</xdr:rowOff>
    </xdr:from>
    <xdr:to>
      <xdr:col>19</xdr:col>
      <xdr:colOff>38100</xdr:colOff>
      <xdr:row>37</xdr:row>
      <xdr:rowOff>53746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76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38523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6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7696</xdr:rowOff>
    </xdr:from>
    <xdr:to>
      <xdr:col>15</xdr:col>
      <xdr:colOff>101600</xdr:colOff>
      <xdr:row>37</xdr:row>
      <xdr:rowOff>109296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32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94073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1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北海道清水町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8,755
8,443
402.25
9,832,241
9,519,279
307,938
5,373,225
9,668,794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50276</xdr:rowOff>
    </xdr:from>
    <xdr:to>
      <xdr:col>24</xdr:col>
      <xdr:colOff>63500</xdr:colOff>
      <xdr:row>36</xdr:row>
      <xdr:rowOff>128677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22476"/>
          <a:ext cx="838200" cy="7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96700</xdr:rowOff>
    </xdr:from>
    <xdr:to>
      <xdr:col>19</xdr:col>
      <xdr:colOff>177800</xdr:colOff>
      <xdr:row>36</xdr:row>
      <xdr:rowOff>128677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268900"/>
          <a:ext cx="889000" cy="3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96700</xdr:rowOff>
    </xdr:from>
    <xdr:to>
      <xdr:col>15</xdr:col>
      <xdr:colOff>50800</xdr:colOff>
      <xdr:row>36</xdr:row>
      <xdr:rowOff>119958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68900"/>
          <a:ext cx="889000" cy="2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119958</xdr:rowOff>
    </xdr:from>
    <xdr:to>
      <xdr:col>10</xdr:col>
      <xdr:colOff>114300</xdr:colOff>
      <xdr:row>36</xdr:row>
      <xdr:rowOff>153539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92158"/>
          <a:ext cx="889000" cy="3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170926</xdr:rowOff>
    </xdr:from>
    <xdr:to>
      <xdr:col>24</xdr:col>
      <xdr:colOff>114300</xdr:colOff>
      <xdr:row>36</xdr:row>
      <xdr:rowOff>101076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7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22353</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23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77877</xdr:rowOff>
    </xdr:from>
    <xdr:to>
      <xdr:col>20</xdr:col>
      <xdr:colOff>38100</xdr:colOff>
      <xdr:row>37</xdr:row>
      <xdr:rowOff>8027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24554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02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45900</xdr:rowOff>
    </xdr:from>
    <xdr:to>
      <xdr:col>15</xdr:col>
      <xdr:colOff>101600</xdr:colOff>
      <xdr:row>36</xdr:row>
      <xdr:rowOff>147500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164027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99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69158</xdr:rowOff>
    </xdr:from>
    <xdr:to>
      <xdr:col>10</xdr:col>
      <xdr:colOff>165100</xdr:colOff>
      <xdr:row>36</xdr:row>
      <xdr:rowOff>170758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4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15835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016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102739</xdr:rowOff>
    </xdr:from>
    <xdr:to>
      <xdr:col>6</xdr:col>
      <xdr:colOff>38100</xdr:colOff>
      <xdr:row>37</xdr:row>
      <xdr:rowOff>32889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7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49416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05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142253</xdr:rowOff>
    </xdr:from>
    <xdr:to>
      <xdr:col>24</xdr:col>
      <xdr:colOff>63500</xdr:colOff>
      <xdr:row>58</xdr:row>
      <xdr:rowOff>23247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14903"/>
          <a:ext cx="838200" cy="5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15688</xdr:rowOff>
    </xdr:from>
    <xdr:to>
      <xdr:col>19</xdr:col>
      <xdr:colOff>177800</xdr:colOff>
      <xdr:row>58</xdr:row>
      <xdr:rowOff>23247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59788"/>
          <a:ext cx="889000" cy="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15688</xdr:rowOff>
    </xdr:from>
    <xdr:to>
      <xdr:col>15</xdr:col>
      <xdr:colOff>50800</xdr:colOff>
      <xdr:row>58</xdr:row>
      <xdr:rowOff>85118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59788"/>
          <a:ext cx="889000" cy="6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85118</xdr:rowOff>
    </xdr:from>
    <xdr:to>
      <xdr:col>10</xdr:col>
      <xdr:colOff>114300</xdr:colOff>
      <xdr:row>58</xdr:row>
      <xdr:rowOff>160872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29218"/>
          <a:ext cx="889000" cy="7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91453</xdr:rowOff>
    </xdr:from>
    <xdr:to>
      <xdr:col>24</xdr:col>
      <xdr:colOff>114300</xdr:colOff>
      <xdr:row>58</xdr:row>
      <xdr:rowOff>21603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6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69880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4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143897</xdr:rowOff>
    </xdr:from>
    <xdr:to>
      <xdr:col>20</xdr:col>
      <xdr:colOff>38100</xdr:colOff>
      <xdr:row>58</xdr:row>
      <xdr:rowOff>74047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1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65174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136338</xdr:rowOff>
    </xdr:from>
    <xdr:to>
      <xdr:col>15</xdr:col>
      <xdr:colOff>101600</xdr:colOff>
      <xdr:row>58</xdr:row>
      <xdr:rowOff>66488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0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57615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01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34318</xdr:rowOff>
    </xdr:from>
    <xdr:to>
      <xdr:col>10</xdr:col>
      <xdr:colOff>165100</xdr:colOff>
      <xdr:row>58</xdr:row>
      <xdr:rowOff>135918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7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127045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7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110072</xdr:rowOff>
    </xdr:from>
    <xdr:to>
      <xdr:col>6</xdr:col>
      <xdr:colOff>38100</xdr:colOff>
      <xdr:row>59</xdr:row>
      <xdr:rowOff>40222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5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31349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146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58644</xdr:rowOff>
    </xdr:from>
    <xdr:to>
      <xdr:col>24</xdr:col>
      <xdr:colOff>63500</xdr:colOff>
      <xdr:row>76</xdr:row>
      <xdr:rowOff>106846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088844"/>
          <a:ext cx="838200" cy="4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6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58644</xdr:rowOff>
    </xdr:from>
    <xdr:to>
      <xdr:col>19</xdr:col>
      <xdr:colOff>177800</xdr:colOff>
      <xdr:row>76</xdr:row>
      <xdr:rowOff>87841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88844"/>
          <a:ext cx="889000" cy="2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118403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32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87841</xdr:rowOff>
    </xdr:from>
    <xdr:to>
      <xdr:col>15</xdr:col>
      <xdr:colOff>50800</xdr:colOff>
      <xdr:row>77</xdr:row>
      <xdr:rowOff>12485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18041"/>
          <a:ext cx="889000" cy="9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130991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3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12485</xdr:rowOff>
    </xdr:from>
    <xdr:to>
      <xdr:col>10</xdr:col>
      <xdr:colOff>114300</xdr:colOff>
      <xdr:row>77</xdr:row>
      <xdr:rowOff>40160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14135"/>
          <a:ext cx="889000" cy="2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150587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3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56046</xdr:rowOff>
    </xdr:from>
    <xdr:to>
      <xdr:col>24</xdr:col>
      <xdr:colOff>114300</xdr:colOff>
      <xdr:row>76</xdr:row>
      <xdr:rowOff>157646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78924</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3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7844</xdr:rowOff>
    </xdr:from>
    <xdr:to>
      <xdr:col>20</xdr:col>
      <xdr:colOff>38100</xdr:colOff>
      <xdr:row>76</xdr:row>
      <xdr:rowOff>109444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3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125972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81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37041</xdr:rowOff>
    </xdr:from>
    <xdr:to>
      <xdr:col>15</xdr:col>
      <xdr:colOff>101600</xdr:colOff>
      <xdr:row>76</xdr:row>
      <xdr:rowOff>138641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6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155167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8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133135</xdr:rowOff>
    </xdr:from>
    <xdr:to>
      <xdr:col>10</xdr:col>
      <xdr:colOff>165100</xdr:colOff>
      <xdr:row>77</xdr:row>
      <xdr:rowOff>63285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79811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93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160810</xdr:rowOff>
    </xdr:from>
    <xdr:to>
      <xdr:col>6</xdr:col>
      <xdr:colOff>38100</xdr:colOff>
      <xdr:row>77</xdr:row>
      <xdr:rowOff>90960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9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107488</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96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86985</xdr:rowOff>
    </xdr:from>
    <xdr:to>
      <xdr:col>24</xdr:col>
      <xdr:colOff>63500</xdr:colOff>
      <xdr:row>96</xdr:row>
      <xdr:rowOff>99120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46185"/>
          <a:ext cx="838200" cy="1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99120</xdr:rowOff>
    </xdr:from>
    <xdr:to>
      <xdr:col>19</xdr:col>
      <xdr:colOff>177800</xdr:colOff>
      <xdr:row>96</xdr:row>
      <xdr:rowOff>143486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58320"/>
          <a:ext cx="889000" cy="4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82686</xdr:rowOff>
    </xdr:from>
    <xdr:to>
      <xdr:col>15</xdr:col>
      <xdr:colOff>50800</xdr:colOff>
      <xdr:row>96</xdr:row>
      <xdr:rowOff>143486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41886"/>
          <a:ext cx="889000" cy="6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82686</xdr:rowOff>
    </xdr:from>
    <xdr:to>
      <xdr:col>10</xdr:col>
      <xdr:colOff>114300</xdr:colOff>
      <xdr:row>97</xdr:row>
      <xdr:rowOff>131031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41886"/>
          <a:ext cx="889000" cy="21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36185</xdr:rowOff>
    </xdr:from>
    <xdr:to>
      <xdr:col>24</xdr:col>
      <xdr:colOff>114300</xdr:colOff>
      <xdr:row>96</xdr:row>
      <xdr:rowOff>137785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9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14612</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7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48320</xdr:rowOff>
    </xdr:from>
    <xdr:to>
      <xdr:col>20</xdr:col>
      <xdr:colOff>38100</xdr:colOff>
      <xdr:row>96</xdr:row>
      <xdr:rowOff>149920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0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141047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0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92686</xdr:rowOff>
    </xdr:from>
    <xdr:to>
      <xdr:col>15</xdr:col>
      <xdr:colOff>101600</xdr:colOff>
      <xdr:row>97</xdr:row>
      <xdr:rowOff>22836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5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13963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64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31886</xdr:rowOff>
    </xdr:from>
    <xdr:to>
      <xdr:col>10</xdr:col>
      <xdr:colOff>165100</xdr:colOff>
      <xdr:row>96</xdr:row>
      <xdr:rowOff>133486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9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124613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8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80231</xdr:rowOff>
    </xdr:from>
    <xdr:to>
      <xdr:col>6</xdr:col>
      <xdr:colOff>38100</xdr:colOff>
      <xdr:row>98</xdr:row>
      <xdr:rowOff>10381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1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0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58583</xdr:rowOff>
    </xdr:from>
    <xdr:to>
      <xdr:col>55</xdr:col>
      <xdr:colOff>0</xdr:colOff>
      <xdr:row>37</xdr:row>
      <xdr:rowOff>71670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02233"/>
          <a:ext cx="838200" cy="1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15793</xdr:rowOff>
    </xdr:from>
    <xdr:to>
      <xdr:col>50</xdr:col>
      <xdr:colOff>114300</xdr:colOff>
      <xdr:row>37</xdr:row>
      <xdr:rowOff>58583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59443"/>
          <a:ext cx="889000" cy="4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15793</xdr:rowOff>
    </xdr:from>
    <xdr:to>
      <xdr:col>45</xdr:col>
      <xdr:colOff>177800</xdr:colOff>
      <xdr:row>37</xdr:row>
      <xdr:rowOff>70838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59443"/>
          <a:ext cx="889000" cy="5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4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7927</xdr:rowOff>
    </xdr:from>
    <xdr:to>
      <xdr:col>41</xdr:col>
      <xdr:colOff>50800</xdr:colOff>
      <xdr:row>37</xdr:row>
      <xdr:rowOff>70838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80127"/>
          <a:ext cx="889000" cy="23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20870</xdr:rowOff>
    </xdr:from>
    <xdr:to>
      <xdr:col>55</xdr:col>
      <xdr:colOff>50800</xdr:colOff>
      <xdr:row>37</xdr:row>
      <xdr:rowOff>122470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107247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7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7783</xdr:rowOff>
    </xdr:from>
    <xdr:to>
      <xdr:col>50</xdr:col>
      <xdr:colOff>165100</xdr:colOff>
      <xdr:row>37</xdr:row>
      <xdr:rowOff>109383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5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100510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44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136443</xdr:rowOff>
    </xdr:from>
    <xdr:to>
      <xdr:col>46</xdr:col>
      <xdr:colOff>38100</xdr:colOff>
      <xdr:row>37</xdr:row>
      <xdr:rowOff>66593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0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83120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083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20038</xdr:rowOff>
    </xdr:from>
    <xdr:to>
      <xdr:col>41</xdr:col>
      <xdr:colOff>101600</xdr:colOff>
      <xdr:row>37</xdr:row>
      <xdr:rowOff>121638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6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112765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45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128577</xdr:rowOff>
    </xdr:from>
    <xdr:to>
      <xdr:col>36</xdr:col>
      <xdr:colOff>165100</xdr:colOff>
      <xdr:row>36</xdr:row>
      <xdr:rowOff>58727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2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75254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9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42083</xdr:rowOff>
    </xdr:from>
    <xdr:to>
      <xdr:col>55</xdr:col>
      <xdr:colOff>0</xdr:colOff>
      <xdr:row>58</xdr:row>
      <xdr:rowOff>60199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986183"/>
          <a:ext cx="838200" cy="1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27051</xdr:rowOff>
    </xdr:from>
    <xdr:to>
      <xdr:col>50</xdr:col>
      <xdr:colOff>114300</xdr:colOff>
      <xdr:row>58</xdr:row>
      <xdr:rowOff>60199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971151"/>
          <a:ext cx="889000" cy="3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108743</xdr:rowOff>
    </xdr:from>
    <xdr:to>
      <xdr:col>45</xdr:col>
      <xdr:colOff>177800</xdr:colOff>
      <xdr:row>58</xdr:row>
      <xdr:rowOff>27051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81393"/>
          <a:ext cx="889000" cy="8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108743</xdr:rowOff>
    </xdr:from>
    <xdr:to>
      <xdr:col>41</xdr:col>
      <xdr:colOff>50800</xdr:colOff>
      <xdr:row>58</xdr:row>
      <xdr:rowOff>65596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81393"/>
          <a:ext cx="889000" cy="1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162173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9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162733</xdr:rowOff>
    </xdr:from>
    <xdr:to>
      <xdr:col>55</xdr:col>
      <xdr:colOff>50800</xdr:colOff>
      <xdr:row>58</xdr:row>
      <xdr:rowOff>92883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3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141160</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1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9399</xdr:rowOff>
    </xdr:from>
    <xdr:to>
      <xdr:col>50</xdr:col>
      <xdr:colOff>165100</xdr:colOff>
      <xdr:row>58</xdr:row>
      <xdr:rowOff>110999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5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102126</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1004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147701</xdr:rowOff>
    </xdr:from>
    <xdr:to>
      <xdr:col>46</xdr:col>
      <xdr:colOff>38100</xdr:colOff>
      <xdr:row>58</xdr:row>
      <xdr:rowOff>77851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2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68978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10013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57943</xdr:rowOff>
    </xdr:from>
    <xdr:to>
      <xdr:col>41</xdr:col>
      <xdr:colOff>101600</xdr:colOff>
      <xdr:row>57</xdr:row>
      <xdr:rowOff>159543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3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4620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60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14796</xdr:rowOff>
    </xdr:from>
    <xdr:to>
      <xdr:col>36</xdr:col>
      <xdr:colOff>165100</xdr:colOff>
      <xdr:row>58</xdr:row>
      <xdr:rowOff>116396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107523</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100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78166</xdr:rowOff>
    </xdr:from>
    <xdr:to>
      <xdr:col>55</xdr:col>
      <xdr:colOff>0</xdr:colOff>
      <xdr:row>78</xdr:row>
      <xdr:rowOff>82271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51266"/>
          <a:ext cx="838200" cy="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74326</xdr:rowOff>
    </xdr:from>
    <xdr:to>
      <xdr:col>50</xdr:col>
      <xdr:colOff>114300</xdr:colOff>
      <xdr:row>78</xdr:row>
      <xdr:rowOff>82271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447426"/>
          <a:ext cx="889000" cy="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22428</xdr:rowOff>
    </xdr:from>
    <xdr:to>
      <xdr:col>45</xdr:col>
      <xdr:colOff>177800</xdr:colOff>
      <xdr:row>78</xdr:row>
      <xdr:rowOff>74326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95528"/>
          <a:ext cx="889000" cy="5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22428</xdr:rowOff>
    </xdr:from>
    <xdr:to>
      <xdr:col>41</xdr:col>
      <xdr:colOff>50800</xdr:colOff>
      <xdr:row>78</xdr:row>
      <xdr:rowOff>49614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95528"/>
          <a:ext cx="889000" cy="2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27366</xdr:rowOff>
    </xdr:from>
    <xdr:to>
      <xdr:col>55</xdr:col>
      <xdr:colOff>50800</xdr:colOff>
      <xdr:row>78</xdr:row>
      <xdr:rowOff>128966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0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113743</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1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31471</xdr:rowOff>
    </xdr:from>
    <xdr:to>
      <xdr:col>50</xdr:col>
      <xdr:colOff>165100</xdr:colOff>
      <xdr:row>78</xdr:row>
      <xdr:rowOff>133071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0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124198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23526</xdr:rowOff>
    </xdr:from>
    <xdr:to>
      <xdr:col>46</xdr:col>
      <xdr:colOff>38100</xdr:colOff>
      <xdr:row>78</xdr:row>
      <xdr:rowOff>125126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116253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8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143078</xdr:rowOff>
    </xdr:from>
    <xdr:to>
      <xdr:col>41</xdr:col>
      <xdr:colOff>101600</xdr:colOff>
      <xdr:row>78</xdr:row>
      <xdr:rowOff>73228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64355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43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170264</xdr:rowOff>
    </xdr:from>
    <xdr:to>
      <xdr:col>36</xdr:col>
      <xdr:colOff>165100</xdr:colOff>
      <xdr:row>78</xdr:row>
      <xdr:rowOff>100414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7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91541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46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23746</xdr:rowOff>
    </xdr:from>
    <xdr:to>
      <xdr:col>55</xdr:col>
      <xdr:colOff>0</xdr:colOff>
      <xdr:row>98</xdr:row>
      <xdr:rowOff>44614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25846"/>
          <a:ext cx="838200" cy="2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33244</xdr:rowOff>
    </xdr:from>
    <xdr:to>
      <xdr:col>50</xdr:col>
      <xdr:colOff>114300</xdr:colOff>
      <xdr:row>98</xdr:row>
      <xdr:rowOff>44614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835344"/>
          <a:ext cx="889000" cy="1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33244</xdr:rowOff>
    </xdr:from>
    <xdr:to>
      <xdr:col>45</xdr:col>
      <xdr:colOff>177800</xdr:colOff>
      <xdr:row>98</xdr:row>
      <xdr:rowOff>67486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835344"/>
          <a:ext cx="889000" cy="3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66731</xdr:rowOff>
    </xdr:from>
    <xdr:to>
      <xdr:col>41</xdr:col>
      <xdr:colOff>50800</xdr:colOff>
      <xdr:row>98</xdr:row>
      <xdr:rowOff>67486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68831"/>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144396</xdr:rowOff>
    </xdr:from>
    <xdr:to>
      <xdr:col>55</xdr:col>
      <xdr:colOff>50800</xdr:colOff>
      <xdr:row>98</xdr:row>
      <xdr:rowOff>74546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7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122823</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5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165264</xdr:rowOff>
    </xdr:from>
    <xdr:to>
      <xdr:col>50</xdr:col>
      <xdr:colOff>165100</xdr:colOff>
      <xdr:row>98</xdr:row>
      <xdr:rowOff>95414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9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86541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88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153894</xdr:rowOff>
    </xdr:from>
    <xdr:to>
      <xdr:col>46</xdr:col>
      <xdr:colOff>38100</xdr:colOff>
      <xdr:row>98</xdr:row>
      <xdr:rowOff>84044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75171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7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16686</xdr:rowOff>
    </xdr:from>
    <xdr:to>
      <xdr:col>41</xdr:col>
      <xdr:colOff>101600</xdr:colOff>
      <xdr:row>98</xdr:row>
      <xdr:rowOff>118286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1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109413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1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15931</xdr:rowOff>
    </xdr:from>
    <xdr:to>
      <xdr:col>36</xdr:col>
      <xdr:colOff>165100</xdr:colOff>
      <xdr:row>98</xdr:row>
      <xdr:rowOff>117531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1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108658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1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83094</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69644"/>
          <a:ext cx="83820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83094</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69644"/>
          <a:ext cx="88900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126605</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41705"/>
          <a:ext cx="889000" cy="14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32294</xdr:rowOff>
    </xdr:from>
    <xdr:to>
      <xdr:col>81</xdr:col>
      <xdr:colOff>101600</xdr:colOff>
      <xdr:row>39</xdr:row>
      <xdr:rowOff>133894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1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125021</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81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75805</xdr:rowOff>
    </xdr:from>
    <xdr:to>
      <xdr:col>67</xdr:col>
      <xdr:colOff>101600</xdr:colOff>
      <xdr:row>39</xdr:row>
      <xdr:rowOff>5955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168532</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68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156305</xdr:rowOff>
    </xdr:from>
    <xdr:to>
      <xdr:col>85</xdr:col>
      <xdr:colOff>127000</xdr:colOff>
      <xdr:row>75</xdr:row>
      <xdr:rowOff>59247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843605"/>
          <a:ext cx="838200" cy="7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59247</xdr:rowOff>
    </xdr:from>
    <xdr:to>
      <xdr:col>81</xdr:col>
      <xdr:colOff>50800</xdr:colOff>
      <xdr:row>75</xdr:row>
      <xdr:rowOff>74988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917997"/>
          <a:ext cx="889000" cy="1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74988</xdr:rowOff>
    </xdr:from>
    <xdr:to>
      <xdr:col>76</xdr:col>
      <xdr:colOff>114300</xdr:colOff>
      <xdr:row>75</xdr:row>
      <xdr:rowOff>137752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33738"/>
          <a:ext cx="889000" cy="6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137752</xdr:rowOff>
    </xdr:from>
    <xdr:to>
      <xdr:col>71</xdr:col>
      <xdr:colOff>177800</xdr:colOff>
      <xdr:row>76</xdr:row>
      <xdr:rowOff>2060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996502"/>
          <a:ext cx="889000" cy="3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105505</xdr:rowOff>
    </xdr:from>
    <xdr:to>
      <xdr:col>85</xdr:col>
      <xdr:colOff>177800</xdr:colOff>
      <xdr:row>75</xdr:row>
      <xdr:rowOff>35655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79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128382</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64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8447</xdr:rowOff>
    </xdr:from>
    <xdr:to>
      <xdr:col>81</xdr:col>
      <xdr:colOff>101600</xdr:colOff>
      <xdr:row>75</xdr:row>
      <xdr:rowOff>110047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6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126574</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64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24188</xdr:rowOff>
    </xdr:from>
    <xdr:to>
      <xdr:col>76</xdr:col>
      <xdr:colOff>165100</xdr:colOff>
      <xdr:row>75</xdr:row>
      <xdr:rowOff>125788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8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116915</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97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86952</xdr:rowOff>
    </xdr:from>
    <xdr:to>
      <xdr:col>72</xdr:col>
      <xdr:colOff>38100</xdr:colOff>
      <xdr:row>76</xdr:row>
      <xdr:rowOff>17103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457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8230</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303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122710</xdr:rowOff>
    </xdr:from>
    <xdr:to>
      <xdr:col>67</xdr:col>
      <xdr:colOff>101600</xdr:colOff>
      <xdr:row>76</xdr:row>
      <xdr:rowOff>52859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814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43987</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30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38030</xdr:rowOff>
    </xdr:from>
    <xdr:to>
      <xdr:col>85</xdr:col>
      <xdr:colOff>127000</xdr:colOff>
      <xdr:row>97</xdr:row>
      <xdr:rowOff>102952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668680"/>
          <a:ext cx="8382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32435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3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102952</xdr:rowOff>
    </xdr:from>
    <xdr:to>
      <xdr:col>81</xdr:col>
      <xdr:colOff>50800</xdr:colOff>
      <xdr:row>97</xdr:row>
      <xdr:rowOff>108725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33602"/>
          <a:ext cx="889000" cy="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142996</xdr:rowOff>
    </xdr:from>
    <xdr:to>
      <xdr:col>76</xdr:col>
      <xdr:colOff>114300</xdr:colOff>
      <xdr:row>97</xdr:row>
      <xdr:rowOff>108725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02196"/>
          <a:ext cx="889000" cy="13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142996</xdr:rowOff>
    </xdr:from>
    <xdr:to>
      <xdr:col>71</xdr:col>
      <xdr:colOff>177800</xdr:colOff>
      <xdr:row>97</xdr:row>
      <xdr:rowOff>75333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02196"/>
          <a:ext cx="889000" cy="10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138451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76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158680</xdr:rowOff>
    </xdr:from>
    <xdr:to>
      <xdr:col>85</xdr:col>
      <xdr:colOff>177800</xdr:colOff>
      <xdr:row>97</xdr:row>
      <xdr:rowOff>88830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10107</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6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52152</xdr:rowOff>
    </xdr:from>
    <xdr:to>
      <xdr:col>81</xdr:col>
      <xdr:colOff>101600</xdr:colOff>
      <xdr:row>97</xdr:row>
      <xdr:rowOff>153752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8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144879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77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57925</xdr:rowOff>
    </xdr:from>
    <xdr:to>
      <xdr:col>76</xdr:col>
      <xdr:colOff>165100</xdr:colOff>
      <xdr:row>97</xdr:row>
      <xdr:rowOff>159525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150652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7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92196</xdr:rowOff>
    </xdr:from>
    <xdr:to>
      <xdr:col>72</xdr:col>
      <xdr:colOff>38100</xdr:colOff>
      <xdr:row>97</xdr:row>
      <xdr:rowOff>22346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5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13473</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664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24533</xdr:rowOff>
    </xdr:from>
    <xdr:to>
      <xdr:col>67</xdr:col>
      <xdr:colOff>101600</xdr:colOff>
      <xdr:row>97</xdr:row>
      <xdr:rowOff>126133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5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142660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43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93142</xdr:rowOff>
    </xdr:from>
    <xdr:to>
      <xdr:col>116</xdr:col>
      <xdr:colOff>63500</xdr:colOff>
      <xdr:row>38</xdr:row>
      <xdr:rowOff>98514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08242"/>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15037</xdr:rowOff>
    </xdr:from>
    <xdr:to>
      <xdr:col>111</xdr:col>
      <xdr:colOff>177800</xdr:colOff>
      <xdr:row>38</xdr:row>
      <xdr:rowOff>93142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530137"/>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149377</xdr:rowOff>
    </xdr:from>
    <xdr:to>
      <xdr:col>107</xdr:col>
      <xdr:colOff>50800</xdr:colOff>
      <xdr:row>38</xdr:row>
      <xdr:rowOff>15037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493027"/>
          <a:ext cx="889000" cy="3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114838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6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136766</xdr:rowOff>
    </xdr:from>
    <xdr:to>
      <xdr:col>102</xdr:col>
      <xdr:colOff>114300</xdr:colOff>
      <xdr:row>37</xdr:row>
      <xdr:rowOff>149377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480416"/>
          <a:ext cx="8890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68966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58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112475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47714</xdr:rowOff>
    </xdr:from>
    <xdr:to>
      <xdr:col>116</xdr:col>
      <xdr:colOff>114300</xdr:colOff>
      <xdr:row>38</xdr:row>
      <xdr:rowOff>149314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5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134091</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47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42342</xdr:rowOff>
    </xdr:from>
    <xdr:to>
      <xdr:col>112</xdr:col>
      <xdr:colOff>38100</xdr:colOff>
      <xdr:row>38</xdr:row>
      <xdr:rowOff>143942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5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135069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650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135687</xdr:rowOff>
    </xdr:from>
    <xdr:to>
      <xdr:col>107</xdr:col>
      <xdr:colOff>101600</xdr:colOff>
      <xdr:row>38</xdr:row>
      <xdr:rowOff>65836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4793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82364</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25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98577</xdr:rowOff>
    </xdr:from>
    <xdr:to>
      <xdr:col>102</xdr:col>
      <xdr:colOff>165100</xdr:colOff>
      <xdr:row>38</xdr:row>
      <xdr:rowOff>28727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44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45254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21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85966</xdr:rowOff>
    </xdr:from>
    <xdr:to>
      <xdr:col>98</xdr:col>
      <xdr:colOff>38100</xdr:colOff>
      <xdr:row>38</xdr:row>
      <xdr:rowOff>16117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4296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32643</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20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319</xdr:rowOff>
    </xdr:from>
    <xdr:to>
      <xdr:col>116</xdr:col>
      <xdr:colOff>63500</xdr:colOff>
      <xdr:row>59</xdr:row>
      <xdr:rowOff>17628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15869"/>
          <a:ext cx="8382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319</xdr:rowOff>
    </xdr:from>
    <xdr:to>
      <xdr:col>111</xdr:col>
      <xdr:colOff>177800</xdr:colOff>
      <xdr:row>59</xdr:row>
      <xdr:rowOff>1201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115869"/>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1201</xdr:rowOff>
    </xdr:from>
    <xdr:to>
      <xdr:col>107</xdr:col>
      <xdr:colOff>50800</xdr:colOff>
      <xdr:row>59</xdr:row>
      <xdr:rowOff>9006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16751"/>
          <a:ext cx="8890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9006</xdr:rowOff>
    </xdr:from>
    <xdr:to>
      <xdr:col>102</xdr:col>
      <xdr:colOff>114300</xdr:colOff>
      <xdr:row>59</xdr:row>
      <xdr:rowOff>31899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124556"/>
          <a:ext cx="889000" cy="2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138278</xdr:rowOff>
    </xdr:from>
    <xdr:to>
      <xdr:col>116</xdr:col>
      <xdr:colOff>114300</xdr:colOff>
      <xdr:row>59</xdr:row>
      <xdr:rowOff>68428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8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53205</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9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120969</xdr:rowOff>
    </xdr:from>
    <xdr:to>
      <xdr:col>112</xdr:col>
      <xdr:colOff>38100</xdr:colOff>
      <xdr:row>59</xdr:row>
      <xdr:rowOff>51119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6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42246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5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121851</xdr:rowOff>
    </xdr:from>
    <xdr:to>
      <xdr:col>107</xdr:col>
      <xdr:colOff>101600</xdr:colOff>
      <xdr:row>59</xdr:row>
      <xdr:rowOff>52001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43128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5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129656</xdr:rowOff>
    </xdr:from>
    <xdr:to>
      <xdr:col>102</xdr:col>
      <xdr:colOff>165100</xdr:colOff>
      <xdr:row>59</xdr:row>
      <xdr:rowOff>59806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50933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66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152549</xdr:rowOff>
    </xdr:from>
    <xdr:to>
      <xdr:col>98</xdr:col>
      <xdr:colOff>38100</xdr:colOff>
      <xdr:row>59</xdr:row>
      <xdr:rowOff>82699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9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73826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8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168694</xdr:rowOff>
    </xdr:from>
    <xdr:to>
      <xdr:col>116</xdr:col>
      <xdr:colOff>63500</xdr:colOff>
      <xdr:row>75</xdr:row>
      <xdr:rowOff>31559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855994"/>
          <a:ext cx="838200" cy="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168694</xdr:rowOff>
    </xdr:from>
    <xdr:to>
      <xdr:col>111</xdr:col>
      <xdr:colOff>177800</xdr:colOff>
      <xdr:row>75</xdr:row>
      <xdr:rowOff>75412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55994"/>
          <a:ext cx="889000" cy="7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59703</xdr:rowOff>
    </xdr:from>
    <xdr:to>
      <xdr:col>107</xdr:col>
      <xdr:colOff>50800</xdr:colOff>
      <xdr:row>75</xdr:row>
      <xdr:rowOff>75412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918453"/>
          <a:ext cx="889000" cy="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59703</xdr:rowOff>
    </xdr:from>
    <xdr:to>
      <xdr:col>102</xdr:col>
      <xdr:colOff>114300</xdr:colOff>
      <xdr:row>75</xdr:row>
      <xdr:rowOff>85751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918453"/>
          <a:ext cx="889000" cy="2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152209</xdr:rowOff>
    </xdr:from>
    <xdr:to>
      <xdr:col>116</xdr:col>
      <xdr:colOff>114300</xdr:colOff>
      <xdr:row>75</xdr:row>
      <xdr:rowOff>82359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83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130636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81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117894</xdr:rowOff>
    </xdr:from>
    <xdr:to>
      <xdr:col>112</xdr:col>
      <xdr:colOff>38100</xdr:colOff>
      <xdr:row>75</xdr:row>
      <xdr:rowOff>48044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0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39171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8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24612</xdr:rowOff>
    </xdr:from>
    <xdr:to>
      <xdr:col>107</xdr:col>
      <xdr:colOff>101600</xdr:colOff>
      <xdr:row>75</xdr:row>
      <xdr:rowOff>126212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8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117339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97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8903</xdr:rowOff>
    </xdr:from>
    <xdr:to>
      <xdr:col>102</xdr:col>
      <xdr:colOff>165100</xdr:colOff>
      <xdr:row>75</xdr:row>
      <xdr:rowOff>110503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6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101630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96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34951</xdr:rowOff>
    </xdr:from>
    <xdr:to>
      <xdr:col>98</xdr:col>
      <xdr:colOff>38100</xdr:colOff>
      <xdr:row>75</xdr:row>
      <xdr:rowOff>136551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9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127677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98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・人件費については、令和２年度から会計年度任用職員制度が開始したこともあり増加傾向となって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物価高騰の影響のため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燃料費や電気料、委託料等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が増加傾向となっており、前年度から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過疎対策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事業債等の大型事業の元金償還が始まったこと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により増加傾向となっており、前年度から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北海道清水町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8,755
8,443
402.25
9,832,241
9,519,279
307,938
5,373,225
9,668,794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69814</xdr:rowOff>
    </xdr:from>
    <xdr:to>
      <xdr:col>24</xdr:col>
      <xdr:colOff>63500</xdr:colOff>
      <xdr:row>37</xdr:row>
      <xdr:rowOff>123916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13464"/>
          <a:ext cx="8382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123916</xdr:rowOff>
    </xdr:from>
    <xdr:to>
      <xdr:col>19</xdr:col>
      <xdr:colOff>177800</xdr:colOff>
      <xdr:row>37</xdr:row>
      <xdr:rowOff>132189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67566"/>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19522</xdr:rowOff>
    </xdr:from>
    <xdr:to>
      <xdr:col>15</xdr:col>
      <xdr:colOff>50800</xdr:colOff>
      <xdr:row>37</xdr:row>
      <xdr:rowOff>132189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363172"/>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19522</xdr:rowOff>
    </xdr:from>
    <xdr:to>
      <xdr:col>10</xdr:col>
      <xdr:colOff>114300</xdr:colOff>
      <xdr:row>37</xdr:row>
      <xdr:rowOff>88102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631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19014</xdr:rowOff>
    </xdr:from>
    <xdr:to>
      <xdr:col>24</xdr:col>
      <xdr:colOff>114300</xdr:colOff>
      <xdr:row>37</xdr:row>
      <xdr:rowOff>120614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6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168891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4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73116</xdr:rowOff>
    </xdr:from>
    <xdr:to>
      <xdr:col>20</xdr:col>
      <xdr:colOff>38100</xdr:colOff>
      <xdr:row>38</xdr:row>
      <xdr:rowOff>3266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1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165843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0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81389</xdr:rowOff>
    </xdr:from>
    <xdr:to>
      <xdr:col>15</xdr:col>
      <xdr:colOff>101600</xdr:colOff>
      <xdr:row>38</xdr:row>
      <xdr:rowOff>11539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2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2666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1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140172</xdr:rowOff>
    </xdr:from>
    <xdr:to>
      <xdr:col>10</xdr:col>
      <xdr:colOff>165100</xdr:colOff>
      <xdr:row>37</xdr:row>
      <xdr:rowOff>70322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1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61449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0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37302</xdr:rowOff>
    </xdr:from>
    <xdr:to>
      <xdr:col>6</xdr:col>
      <xdr:colOff>38100</xdr:colOff>
      <xdr:row>37</xdr:row>
      <xdr:rowOff>138902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8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130029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7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163198</xdr:rowOff>
    </xdr:from>
    <xdr:to>
      <xdr:col>24</xdr:col>
      <xdr:colOff>63500</xdr:colOff>
      <xdr:row>57</xdr:row>
      <xdr:rowOff>54375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64398"/>
          <a:ext cx="838200" cy="6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23030</xdr:rowOff>
    </xdr:from>
    <xdr:to>
      <xdr:col>19</xdr:col>
      <xdr:colOff>177800</xdr:colOff>
      <xdr:row>57</xdr:row>
      <xdr:rowOff>54375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95680"/>
          <a:ext cx="889000" cy="3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42278</xdr:rowOff>
    </xdr:from>
    <xdr:to>
      <xdr:col>15</xdr:col>
      <xdr:colOff>50800</xdr:colOff>
      <xdr:row>57</xdr:row>
      <xdr:rowOff>23030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43478"/>
          <a:ext cx="889000" cy="15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42278</xdr:rowOff>
    </xdr:from>
    <xdr:to>
      <xdr:col>10</xdr:col>
      <xdr:colOff>114300</xdr:colOff>
      <xdr:row>56</xdr:row>
      <xdr:rowOff>64616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43478"/>
          <a:ext cx="889000" cy="2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112398</xdr:rowOff>
    </xdr:from>
    <xdr:to>
      <xdr:col>24</xdr:col>
      <xdr:colOff>114300</xdr:colOff>
      <xdr:row>57</xdr:row>
      <xdr:rowOff>42548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90825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9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3575</xdr:rowOff>
    </xdr:from>
    <xdr:to>
      <xdr:col>20</xdr:col>
      <xdr:colOff>38100</xdr:colOff>
      <xdr:row>57</xdr:row>
      <xdr:rowOff>105175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96302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6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143680</xdr:rowOff>
    </xdr:from>
    <xdr:to>
      <xdr:col>15</xdr:col>
      <xdr:colOff>101600</xdr:colOff>
      <xdr:row>57</xdr:row>
      <xdr:rowOff>73830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4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64957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3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162928</xdr:rowOff>
    </xdr:from>
    <xdr:to>
      <xdr:col>10</xdr:col>
      <xdr:colOff>165100</xdr:colOff>
      <xdr:row>56</xdr:row>
      <xdr:rowOff>93078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9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84205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8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13816</xdr:rowOff>
    </xdr:from>
    <xdr:to>
      <xdr:col>6</xdr:col>
      <xdr:colOff>38100</xdr:colOff>
      <xdr:row>56</xdr:row>
      <xdr:rowOff>115416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1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106543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0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93317</xdr:rowOff>
    </xdr:from>
    <xdr:to>
      <xdr:col>24</xdr:col>
      <xdr:colOff>63500</xdr:colOff>
      <xdr:row>76</xdr:row>
      <xdr:rowOff>18878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52067"/>
          <a:ext cx="838200" cy="9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18878</xdr:rowOff>
    </xdr:from>
    <xdr:to>
      <xdr:col>19</xdr:col>
      <xdr:colOff>177800</xdr:colOff>
      <xdr:row>76</xdr:row>
      <xdr:rowOff>143419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49078"/>
          <a:ext cx="889000" cy="12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35954</xdr:rowOff>
    </xdr:from>
    <xdr:to>
      <xdr:col>15</xdr:col>
      <xdr:colOff>50800</xdr:colOff>
      <xdr:row>76</xdr:row>
      <xdr:rowOff>143419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66154"/>
          <a:ext cx="889000" cy="10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35954</xdr:rowOff>
    </xdr:from>
    <xdr:to>
      <xdr:col>10</xdr:col>
      <xdr:colOff>114300</xdr:colOff>
      <xdr:row>77</xdr:row>
      <xdr:rowOff>164663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66154"/>
          <a:ext cx="889000" cy="30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42517</xdr:rowOff>
    </xdr:from>
    <xdr:to>
      <xdr:col>24</xdr:col>
      <xdr:colOff>114300</xdr:colOff>
      <xdr:row>75</xdr:row>
      <xdr:rowOff>144117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0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20944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7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139527</xdr:rowOff>
    </xdr:from>
    <xdr:to>
      <xdr:col>20</xdr:col>
      <xdr:colOff>38100</xdr:colOff>
      <xdr:row>76</xdr:row>
      <xdr:rowOff>69676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982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60805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9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92619</xdr:rowOff>
    </xdr:from>
    <xdr:to>
      <xdr:col>15</xdr:col>
      <xdr:colOff>101600</xdr:colOff>
      <xdr:row>77</xdr:row>
      <xdr:rowOff>22769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2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13896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156604</xdr:rowOff>
    </xdr:from>
    <xdr:to>
      <xdr:col>10</xdr:col>
      <xdr:colOff>165100</xdr:colOff>
      <xdr:row>76</xdr:row>
      <xdr:rowOff>86754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77881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08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113863</xdr:rowOff>
    </xdr:from>
    <xdr:to>
      <xdr:col>6</xdr:col>
      <xdr:colOff>38100</xdr:colOff>
      <xdr:row>78</xdr:row>
      <xdr:rowOff>44013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1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35140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0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120752</xdr:rowOff>
    </xdr:from>
    <xdr:to>
      <xdr:col>24</xdr:col>
      <xdr:colOff>63500</xdr:colOff>
      <xdr:row>97</xdr:row>
      <xdr:rowOff>157166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51402"/>
          <a:ext cx="838200" cy="3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120752</xdr:rowOff>
    </xdr:from>
    <xdr:to>
      <xdr:col>19</xdr:col>
      <xdr:colOff>177800</xdr:colOff>
      <xdr:row>97</xdr:row>
      <xdr:rowOff>129051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51402"/>
          <a:ext cx="889000" cy="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123392</xdr:rowOff>
    </xdr:from>
    <xdr:to>
      <xdr:col>15</xdr:col>
      <xdr:colOff>50800</xdr:colOff>
      <xdr:row>97</xdr:row>
      <xdr:rowOff>129051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754042"/>
          <a:ext cx="889000" cy="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117511</xdr:rowOff>
    </xdr:from>
    <xdr:to>
      <xdr:col>10</xdr:col>
      <xdr:colOff>114300</xdr:colOff>
      <xdr:row>97</xdr:row>
      <xdr:rowOff>123392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48161"/>
          <a:ext cx="889000" cy="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106366</xdr:rowOff>
    </xdr:from>
    <xdr:to>
      <xdr:col>24</xdr:col>
      <xdr:colOff>114300</xdr:colOff>
      <xdr:row>98</xdr:row>
      <xdr:rowOff>36516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3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21293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5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69952</xdr:rowOff>
    </xdr:from>
    <xdr:to>
      <xdr:col>20</xdr:col>
      <xdr:colOff>38100</xdr:colOff>
      <xdr:row>98</xdr:row>
      <xdr:rowOff>102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162679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9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78251</xdr:rowOff>
    </xdr:from>
    <xdr:to>
      <xdr:col>15</xdr:col>
      <xdr:colOff>101600</xdr:colOff>
      <xdr:row>98</xdr:row>
      <xdr:rowOff>8401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0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170978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0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72592</xdr:rowOff>
    </xdr:from>
    <xdr:to>
      <xdr:col>10</xdr:col>
      <xdr:colOff>165100</xdr:colOff>
      <xdr:row>98</xdr:row>
      <xdr:rowOff>2742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0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165319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9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66711</xdr:rowOff>
    </xdr:from>
    <xdr:to>
      <xdr:col>6</xdr:col>
      <xdr:colOff>38100</xdr:colOff>
      <xdr:row>97</xdr:row>
      <xdr:rowOff>168311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9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159438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9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45517</xdr:rowOff>
    </xdr:from>
    <xdr:to>
      <xdr:col>55</xdr:col>
      <xdr:colOff>0</xdr:colOff>
      <xdr:row>37</xdr:row>
      <xdr:rowOff>58090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389167"/>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138651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823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45517</xdr:rowOff>
    </xdr:from>
    <xdr:to>
      <xdr:col>50</xdr:col>
      <xdr:colOff>114300</xdr:colOff>
      <xdr:row>37</xdr:row>
      <xdr:rowOff>58090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389167"/>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70070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85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58090</xdr:rowOff>
    </xdr:from>
    <xdr:to>
      <xdr:col>45</xdr:col>
      <xdr:colOff>177800</xdr:colOff>
      <xdr:row>37</xdr:row>
      <xdr:rowOff>59918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0174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72356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8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59918</xdr:rowOff>
    </xdr:from>
    <xdr:to>
      <xdr:col>41</xdr:col>
      <xdr:colOff>50800</xdr:colOff>
      <xdr:row>37</xdr:row>
      <xdr:rowOff>60147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0356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87444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02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88130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0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7290</xdr:rowOff>
    </xdr:from>
    <xdr:to>
      <xdr:col>55</xdr:col>
      <xdr:colOff>50800</xdr:colOff>
      <xdr:row>37</xdr:row>
      <xdr:rowOff>108890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30167</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166167</xdr:rowOff>
    </xdr:from>
    <xdr:to>
      <xdr:col>50</xdr:col>
      <xdr:colOff>165100</xdr:colOff>
      <xdr:row>37</xdr:row>
      <xdr:rowOff>96317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112844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11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7290</xdr:rowOff>
    </xdr:from>
    <xdr:to>
      <xdr:col>46</xdr:col>
      <xdr:colOff>38100</xdr:colOff>
      <xdr:row>37</xdr:row>
      <xdr:rowOff>108890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125417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1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9118</xdr:rowOff>
    </xdr:from>
    <xdr:to>
      <xdr:col>41</xdr:col>
      <xdr:colOff>101600</xdr:colOff>
      <xdr:row>37</xdr:row>
      <xdr:rowOff>110718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127245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12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9347</xdr:rowOff>
    </xdr:from>
    <xdr:to>
      <xdr:col>36</xdr:col>
      <xdr:colOff>165100</xdr:colOff>
      <xdr:row>37</xdr:row>
      <xdr:rowOff>110947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5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127474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12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57286</xdr:rowOff>
    </xdr:from>
    <xdr:to>
      <xdr:col>55</xdr:col>
      <xdr:colOff>0</xdr:colOff>
      <xdr:row>56</xdr:row>
      <xdr:rowOff>59991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658486"/>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49904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1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120479</xdr:rowOff>
    </xdr:from>
    <xdr:to>
      <xdr:col>50</xdr:col>
      <xdr:colOff>114300</xdr:colOff>
      <xdr:row>56</xdr:row>
      <xdr:rowOff>57286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550229"/>
          <a:ext cx="889000" cy="10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120479</xdr:rowOff>
    </xdr:from>
    <xdr:to>
      <xdr:col>45</xdr:col>
      <xdr:colOff>177800</xdr:colOff>
      <xdr:row>56</xdr:row>
      <xdr:rowOff>76107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550229"/>
          <a:ext cx="889000" cy="12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156176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91031</xdr:rowOff>
    </xdr:from>
    <xdr:to>
      <xdr:col>41</xdr:col>
      <xdr:colOff>50800</xdr:colOff>
      <xdr:row>56</xdr:row>
      <xdr:rowOff>76107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520781"/>
          <a:ext cx="889000" cy="15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46307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9191</xdr:rowOff>
    </xdr:from>
    <xdr:to>
      <xdr:col>55</xdr:col>
      <xdr:colOff>50800</xdr:colOff>
      <xdr:row>56</xdr:row>
      <xdr:rowOff>110791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1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32068</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6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6486</xdr:rowOff>
    </xdr:from>
    <xdr:to>
      <xdr:col>50</xdr:col>
      <xdr:colOff>165100</xdr:colOff>
      <xdr:row>56</xdr:row>
      <xdr:rowOff>108086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124613</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38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69679</xdr:rowOff>
    </xdr:from>
    <xdr:to>
      <xdr:col>46</xdr:col>
      <xdr:colOff>38100</xdr:colOff>
      <xdr:row>55</xdr:row>
      <xdr:rowOff>171279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49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16356</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27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25307</xdr:rowOff>
    </xdr:from>
    <xdr:to>
      <xdr:col>41</xdr:col>
      <xdr:colOff>101600</xdr:colOff>
      <xdr:row>56</xdr:row>
      <xdr:rowOff>126907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2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143434</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40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40231</xdr:rowOff>
    </xdr:from>
    <xdr:to>
      <xdr:col>36</xdr:col>
      <xdr:colOff>165100</xdr:colOff>
      <xdr:row>55</xdr:row>
      <xdr:rowOff>141831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6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158358</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24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8100</xdr:rowOff>
    </xdr:from>
    <xdr:to>
      <xdr:col>55</xdr:col>
      <xdr:colOff>0</xdr:colOff>
      <xdr:row>78</xdr:row>
      <xdr:rowOff>37314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81200"/>
          <a:ext cx="838200" cy="2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162633</xdr:rowOff>
    </xdr:from>
    <xdr:to>
      <xdr:col>50</xdr:col>
      <xdr:colOff>114300</xdr:colOff>
      <xdr:row>78</xdr:row>
      <xdr:rowOff>8100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64283"/>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162633</xdr:rowOff>
    </xdr:from>
    <xdr:to>
      <xdr:col>45</xdr:col>
      <xdr:colOff>177800</xdr:colOff>
      <xdr:row>78</xdr:row>
      <xdr:rowOff>29670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64283"/>
          <a:ext cx="889000" cy="3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168019</xdr:rowOff>
    </xdr:from>
    <xdr:to>
      <xdr:col>41</xdr:col>
      <xdr:colOff>50800</xdr:colOff>
      <xdr:row>78</xdr:row>
      <xdr:rowOff>29670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69669"/>
          <a:ext cx="889000" cy="3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157964</xdr:rowOff>
    </xdr:from>
    <xdr:to>
      <xdr:col>55</xdr:col>
      <xdr:colOff>50800</xdr:colOff>
      <xdr:row>78</xdr:row>
      <xdr:rowOff>88114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72891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128750</xdr:rowOff>
    </xdr:from>
    <xdr:to>
      <xdr:col>50</xdr:col>
      <xdr:colOff>165100</xdr:colOff>
      <xdr:row>78</xdr:row>
      <xdr:rowOff>58900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50027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2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111833</xdr:rowOff>
    </xdr:from>
    <xdr:to>
      <xdr:col>46</xdr:col>
      <xdr:colOff>38100</xdr:colOff>
      <xdr:row>78</xdr:row>
      <xdr:rowOff>41983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33110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150320</xdr:rowOff>
    </xdr:from>
    <xdr:to>
      <xdr:col>41</xdr:col>
      <xdr:colOff>101600</xdr:colOff>
      <xdr:row>78</xdr:row>
      <xdr:rowOff>80470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5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71597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4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117219</xdr:rowOff>
    </xdr:from>
    <xdr:to>
      <xdr:col>36</xdr:col>
      <xdr:colOff>165100</xdr:colOff>
      <xdr:row>78</xdr:row>
      <xdr:rowOff>47369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1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38496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1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50367</xdr:rowOff>
    </xdr:from>
    <xdr:to>
      <xdr:col>55</xdr:col>
      <xdr:colOff>0</xdr:colOff>
      <xdr:row>95</xdr:row>
      <xdr:rowOff>112171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338117"/>
          <a:ext cx="838200" cy="6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42765</xdr:rowOff>
    </xdr:from>
    <xdr:to>
      <xdr:col>50</xdr:col>
      <xdr:colOff>114300</xdr:colOff>
      <xdr:row>95</xdr:row>
      <xdr:rowOff>50367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330515"/>
          <a:ext cx="889000" cy="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4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42765</xdr:rowOff>
    </xdr:from>
    <xdr:to>
      <xdr:col>45</xdr:col>
      <xdr:colOff>177800</xdr:colOff>
      <xdr:row>95</xdr:row>
      <xdr:rowOff>134173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330515"/>
          <a:ext cx="889000" cy="9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28584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134173</xdr:rowOff>
    </xdr:from>
    <xdr:to>
      <xdr:col>41</xdr:col>
      <xdr:colOff>50800</xdr:colOff>
      <xdr:row>96</xdr:row>
      <xdr:rowOff>57294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421923"/>
          <a:ext cx="889000" cy="9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61371</xdr:rowOff>
    </xdr:from>
    <xdr:to>
      <xdr:col>55</xdr:col>
      <xdr:colOff>50800</xdr:colOff>
      <xdr:row>95</xdr:row>
      <xdr:rowOff>162971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4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39798</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2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171017</xdr:rowOff>
    </xdr:from>
    <xdr:to>
      <xdr:col>50</xdr:col>
      <xdr:colOff>165100</xdr:colOff>
      <xdr:row>95</xdr:row>
      <xdr:rowOff>101167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28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117694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06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163415</xdr:rowOff>
    </xdr:from>
    <xdr:to>
      <xdr:col>46</xdr:col>
      <xdr:colOff>38100</xdr:colOff>
      <xdr:row>95</xdr:row>
      <xdr:rowOff>93565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27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110092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05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83373</xdr:rowOff>
    </xdr:from>
    <xdr:to>
      <xdr:col>41</xdr:col>
      <xdr:colOff>101600</xdr:colOff>
      <xdr:row>96</xdr:row>
      <xdr:rowOff>13523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37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30050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14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6494</xdr:rowOff>
    </xdr:from>
    <xdr:to>
      <xdr:col>36</xdr:col>
      <xdr:colOff>165100</xdr:colOff>
      <xdr:row>96</xdr:row>
      <xdr:rowOff>108094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6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99221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55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124277</xdr:rowOff>
    </xdr:from>
    <xdr:to>
      <xdr:col>85</xdr:col>
      <xdr:colOff>127000</xdr:colOff>
      <xdr:row>37</xdr:row>
      <xdr:rowOff>134275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67927"/>
          <a:ext cx="838200" cy="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117930</xdr:rowOff>
    </xdr:from>
    <xdr:to>
      <xdr:col>81</xdr:col>
      <xdr:colOff>50800</xdr:colOff>
      <xdr:row>37</xdr:row>
      <xdr:rowOff>134275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61580"/>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101371</xdr:rowOff>
    </xdr:from>
    <xdr:to>
      <xdr:col>76</xdr:col>
      <xdr:colOff>114300</xdr:colOff>
      <xdr:row>37</xdr:row>
      <xdr:rowOff>117930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45021"/>
          <a:ext cx="889000" cy="1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101371</xdr:rowOff>
    </xdr:from>
    <xdr:to>
      <xdr:col>71</xdr:col>
      <xdr:colOff>177800</xdr:colOff>
      <xdr:row>37</xdr:row>
      <xdr:rowOff>153233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45021"/>
          <a:ext cx="889000" cy="5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73477</xdr:rowOff>
    </xdr:from>
    <xdr:to>
      <xdr:col>85</xdr:col>
      <xdr:colOff>177800</xdr:colOff>
      <xdr:row>38</xdr:row>
      <xdr:rowOff>3628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171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159854</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3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83475</xdr:rowOff>
    </xdr:from>
    <xdr:to>
      <xdr:col>81</xdr:col>
      <xdr:colOff>101600</xdr:colOff>
      <xdr:row>38</xdr:row>
      <xdr:rowOff>13625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4752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1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67130</xdr:rowOff>
    </xdr:from>
    <xdr:to>
      <xdr:col>76</xdr:col>
      <xdr:colOff>165100</xdr:colOff>
      <xdr:row>37</xdr:row>
      <xdr:rowOff>168729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107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159857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50571</xdr:rowOff>
    </xdr:from>
    <xdr:to>
      <xdr:col>72</xdr:col>
      <xdr:colOff>38100</xdr:colOff>
      <xdr:row>37</xdr:row>
      <xdr:rowOff>152171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9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143298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102433</xdr:rowOff>
    </xdr:from>
    <xdr:to>
      <xdr:col>67</xdr:col>
      <xdr:colOff>101600</xdr:colOff>
      <xdr:row>38</xdr:row>
      <xdr:rowOff>32583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4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23710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3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94542</xdr:rowOff>
    </xdr:from>
    <xdr:to>
      <xdr:col>85</xdr:col>
      <xdr:colOff>127000</xdr:colOff>
      <xdr:row>56</xdr:row>
      <xdr:rowOff>60230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524292"/>
          <a:ext cx="838200" cy="13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34013</xdr:rowOff>
    </xdr:from>
    <xdr:to>
      <xdr:col>81</xdr:col>
      <xdr:colOff>50800</xdr:colOff>
      <xdr:row>56</xdr:row>
      <xdr:rowOff>60230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635213"/>
          <a:ext cx="889000"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13060</xdr:rowOff>
    </xdr:from>
    <xdr:to>
      <xdr:col>76</xdr:col>
      <xdr:colOff>114300</xdr:colOff>
      <xdr:row>56</xdr:row>
      <xdr:rowOff>34013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614260"/>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13060</xdr:rowOff>
    </xdr:from>
    <xdr:to>
      <xdr:col>71</xdr:col>
      <xdr:colOff>177800</xdr:colOff>
      <xdr:row>56</xdr:row>
      <xdr:rowOff>53289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614260"/>
          <a:ext cx="889000" cy="4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43742</xdr:rowOff>
    </xdr:from>
    <xdr:to>
      <xdr:col>85</xdr:col>
      <xdr:colOff>177800</xdr:colOff>
      <xdr:row>55</xdr:row>
      <xdr:rowOff>145342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47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22169</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45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9430</xdr:rowOff>
    </xdr:from>
    <xdr:to>
      <xdr:col>81</xdr:col>
      <xdr:colOff>101600</xdr:colOff>
      <xdr:row>56</xdr:row>
      <xdr:rowOff>111030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6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102157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7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154663</xdr:rowOff>
    </xdr:from>
    <xdr:to>
      <xdr:col>76</xdr:col>
      <xdr:colOff>165100</xdr:colOff>
      <xdr:row>56</xdr:row>
      <xdr:rowOff>84813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58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75940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7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133710</xdr:rowOff>
    </xdr:from>
    <xdr:to>
      <xdr:col>72</xdr:col>
      <xdr:colOff>38100</xdr:colOff>
      <xdr:row>56</xdr:row>
      <xdr:rowOff>63860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5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54987</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65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2489</xdr:rowOff>
    </xdr:from>
    <xdr:to>
      <xdr:col>67</xdr:col>
      <xdr:colOff>101600</xdr:colOff>
      <xdr:row>56</xdr:row>
      <xdr:rowOff>104089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95216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9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83094</xdr:rowOff>
    </xdr:from>
    <xdr:to>
      <xdr:col>85</xdr:col>
      <xdr:colOff>127000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627644"/>
          <a:ext cx="838200" cy="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83094</xdr:rowOff>
    </xdr:from>
    <xdr:to>
      <xdr:col>81</xdr:col>
      <xdr:colOff>50800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627644"/>
          <a:ext cx="889000" cy="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126605</xdr:rowOff>
    </xdr:from>
    <xdr:to>
      <xdr:col>71</xdr:col>
      <xdr:colOff>177800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99705"/>
          <a:ext cx="889000" cy="14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32294</xdr:rowOff>
    </xdr:from>
    <xdr:to>
      <xdr:col>81</xdr:col>
      <xdr:colOff>101600</xdr:colOff>
      <xdr:row>79</xdr:row>
      <xdr:rowOff>133894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7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125021</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66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75805</xdr:rowOff>
    </xdr:from>
    <xdr:to>
      <xdr:col>67</xdr:col>
      <xdr:colOff>101600</xdr:colOff>
      <xdr:row>79</xdr:row>
      <xdr:rowOff>5955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4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168532</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54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156305</xdr:rowOff>
    </xdr:from>
    <xdr:to>
      <xdr:col>85</xdr:col>
      <xdr:colOff>127000</xdr:colOff>
      <xdr:row>95</xdr:row>
      <xdr:rowOff>59246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272605"/>
          <a:ext cx="838200" cy="7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59246</xdr:rowOff>
    </xdr:from>
    <xdr:to>
      <xdr:col>81</xdr:col>
      <xdr:colOff>50800</xdr:colOff>
      <xdr:row>95</xdr:row>
      <xdr:rowOff>74988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346996"/>
          <a:ext cx="889000" cy="1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74988</xdr:rowOff>
    </xdr:from>
    <xdr:to>
      <xdr:col>76</xdr:col>
      <xdr:colOff>114300</xdr:colOff>
      <xdr:row>95</xdr:row>
      <xdr:rowOff>137753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362738"/>
          <a:ext cx="889000" cy="6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137753</xdr:rowOff>
    </xdr:from>
    <xdr:to>
      <xdr:col>71</xdr:col>
      <xdr:colOff>177800</xdr:colOff>
      <xdr:row>96</xdr:row>
      <xdr:rowOff>2060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425503"/>
          <a:ext cx="889000" cy="3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105505</xdr:rowOff>
    </xdr:from>
    <xdr:to>
      <xdr:col>85</xdr:col>
      <xdr:colOff>177800</xdr:colOff>
      <xdr:row>95</xdr:row>
      <xdr:rowOff>35655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22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128382</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0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8446</xdr:rowOff>
    </xdr:from>
    <xdr:to>
      <xdr:col>81</xdr:col>
      <xdr:colOff>101600</xdr:colOff>
      <xdr:row>95</xdr:row>
      <xdr:rowOff>110046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29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126573</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07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24188</xdr:rowOff>
    </xdr:from>
    <xdr:to>
      <xdr:col>76</xdr:col>
      <xdr:colOff>165100</xdr:colOff>
      <xdr:row>95</xdr:row>
      <xdr:rowOff>125788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31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116915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0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86953</xdr:rowOff>
    </xdr:from>
    <xdr:to>
      <xdr:col>72</xdr:col>
      <xdr:colOff>38100</xdr:colOff>
      <xdr:row>96</xdr:row>
      <xdr:rowOff>17103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37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8230</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46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122710</xdr:rowOff>
    </xdr:from>
    <xdr:to>
      <xdr:col>67</xdr:col>
      <xdr:colOff>101600</xdr:colOff>
      <xdr:row>96</xdr:row>
      <xdr:rowOff>52860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1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43987</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50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・総務費については、前年度から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寄附金（ふるさと納税）の増に伴う関連経費が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・労働費については、類似団体平均の約２倍で推移している。これは、人件費が含まれているためである。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・民生費については、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増加傾向となって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の増となった。これは、物価高騰対応重点支援地方創生臨時交付金を活用した低所得世帯等への給付が主な要因である。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ほぼ横ばいであったが、令和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年度はアイスアリーナや給食センターの機器更新により、前年度から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北海道清水町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基金の取り崩しを抑制し、財政の健全化に努めているが、実質単年度収支は赤字となった。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今後も基金残高の確保及び、基金に依存しない財政運営に努める。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北海道清水町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全ての会計において赤字額は発生していない。</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今後も健全な財政運営に努める。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9832241</v>
      </c>
      <c r="BO4" s="449"/>
      <c r="BP4" s="449"/>
      <c r="BQ4" s="449"/>
      <c r="BR4" s="449"/>
      <c r="BS4" s="449"/>
      <c r="BT4" s="449"/>
      <c r="BU4" s="450"/>
      <c r="BV4" s="448">
        <v>9454166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5.7</v>
      </c>
      <c r="CU4" s="589"/>
      <c r="CV4" s="589"/>
      <c r="CW4" s="589"/>
      <c r="CX4" s="589"/>
      <c r="CY4" s="589"/>
      <c r="CZ4" s="589"/>
      <c r="DA4" s="590"/>
      <c r="DB4" s="588">
        <v>5.5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9519279</v>
      </c>
      <c r="BO5" s="420"/>
      <c r="BP5" s="420"/>
      <c r="BQ5" s="420"/>
      <c r="BR5" s="420"/>
      <c r="BS5" s="420"/>
      <c r="BT5" s="420"/>
      <c r="BU5" s="421"/>
      <c r="BV5" s="419">
        <v>9132311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88.5</v>
      </c>
      <c r="CU5" s="417"/>
      <c r="CV5" s="417"/>
      <c r="CW5" s="417"/>
      <c r="CX5" s="417"/>
      <c r="CY5" s="417"/>
      <c r="CZ5" s="417"/>
      <c r="DA5" s="418"/>
      <c r="DB5" s="416">
        <v>89.7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312962</v>
      </c>
      <c r="BO6" s="420"/>
      <c r="BP6" s="420"/>
      <c r="BQ6" s="420"/>
      <c r="BR6" s="420"/>
      <c r="BS6" s="420"/>
      <c r="BT6" s="420"/>
      <c r="BU6" s="421"/>
      <c r="BV6" s="419">
        <v>321855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88.7</v>
      </c>
      <c r="CU6" s="563"/>
      <c r="CV6" s="563"/>
      <c r="CW6" s="563"/>
      <c r="CX6" s="563"/>
      <c r="CY6" s="563"/>
      <c r="CZ6" s="563"/>
      <c r="DA6" s="564"/>
      <c r="DB6" s="562">
        <v>90.2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5024</v>
      </c>
      <c r="BO7" s="420"/>
      <c r="BP7" s="420"/>
      <c r="BQ7" s="420"/>
      <c r="BR7" s="420"/>
      <c r="BS7" s="420"/>
      <c r="BT7" s="420"/>
      <c r="BU7" s="421"/>
      <c r="BV7" s="419">
        <v>34876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5373225</v>
      </c>
      <c r="CU7" s="420"/>
      <c r="CV7" s="420"/>
      <c r="CW7" s="420"/>
      <c r="CX7" s="420"/>
      <c r="CY7" s="420"/>
      <c r="CZ7" s="420"/>
      <c r="DA7" s="421"/>
      <c r="DB7" s="419">
        <v>5188399</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307938</v>
      </c>
      <c r="BO8" s="420"/>
      <c r="BP8" s="420"/>
      <c r="BQ8" s="420"/>
      <c r="BR8" s="420"/>
      <c r="BS8" s="420"/>
      <c r="BT8" s="420"/>
      <c r="BU8" s="421"/>
      <c r="BV8" s="419">
        <v>286979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0.32</v>
      </c>
      <c r="CU8" s="523"/>
      <c r="CV8" s="523"/>
      <c r="CW8" s="523"/>
      <c r="CX8" s="523"/>
      <c r="CY8" s="523"/>
      <c r="CZ8" s="523"/>
      <c r="DA8" s="524"/>
      <c r="DB8" s="522">
        <v>0.32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9094</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20959</v>
      </c>
      <c r="BO9" s="420"/>
      <c r="BP9" s="420"/>
      <c r="BQ9" s="420"/>
      <c r="BR9" s="420"/>
      <c r="BS9" s="420"/>
      <c r="BT9" s="420"/>
      <c r="BU9" s="421"/>
      <c r="BV9" s="419">
        <v>-84368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18</v>
      </c>
      <c r="CU9" s="417"/>
      <c r="CV9" s="417"/>
      <c r="CW9" s="417"/>
      <c r="CX9" s="417"/>
      <c r="CY9" s="417"/>
      <c r="CZ9" s="417"/>
      <c r="DA9" s="418"/>
      <c r="DB9" s="416">
        <v>16.5</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9599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332989</v>
      </c>
      <c r="BO10" s="420"/>
      <c r="BP10" s="420"/>
      <c r="BQ10" s="420"/>
      <c r="BR10" s="420"/>
      <c r="BS10" s="420"/>
      <c r="BT10" s="420"/>
      <c r="BU10" s="421"/>
      <c r="BV10" s="419">
        <v>307382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8755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521004</v>
      </c>
      <c r="BO12" s="420"/>
      <c r="BP12" s="420"/>
      <c r="BQ12" s="420"/>
      <c r="BR12" s="420"/>
      <c r="BS12" s="420"/>
      <c r="BT12" s="420"/>
      <c r="BU12" s="421"/>
      <c r="BV12" s="419">
        <v>523068</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8443</v>
      </c>
      <c r="S13" s="507"/>
      <c r="T13" s="507"/>
      <c r="U13" s="507"/>
      <c r="V13" s="508"/>
      <c r="W13" s="509" t="s">
        <v>131</v>
      </c>
      <c r="X13" s="405"/>
      <c r="Y13" s="405"/>
      <c r="Z13" s="405"/>
      <c r="AA13" s="405"/>
      <c r="AB13" s="406"/>
      <c r="AC13" s="372">
        <v>1321</v>
      </c>
      <c r="AD13" s="373"/>
      <c r="AE13" s="373"/>
      <c r="AF13" s="373"/>
      <c r="AG13" s="374"/>
      <c r="AH13" s="372">
        <v>1319</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-167056</v>
      </c>
      <c r="BO13" s="420"/>
      <c r="BP13" s="420"/>
      <c r="BQ13" s="420"/>
      <c r="BR13" s="420"/>
      <c r="BS13" s="420"/>
      <c r="BT13" s="420"/>
      <c r="BU13" s="421"/>
      <c r="BV13" s="419">
        <v>-300054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9.4</v>
      </c>
      <c r="CU13" s="417"/>
      <c r="CV13" s="417"/>
      <c r="CW13" s="417"/>
      <c r="CX13" s="417"/>
      <c r="CY13" s="417"/>
      <c r="CZ13" s="417"/>
      <c r="DA13" s="418"/>
      <c r="DB13" s="416">
        <v>8.9</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8907</v>
      </c>
      <c r="S14" s="507"/>
      <c r="T14" s="507"/>
      <c r="U14" s="507"/>
      <c r="V14" s="508"/>
      <c r="W14" s="510"/>
      <c r="X14" s="408"/>
      <c r="Y14" s="408"/>
      <c r="Z14" s="408"/>
      <c r="AA14" s="408"/>
      <c r="AB14" s="409"/>
      <c r="AC14" s="499">
        <v>29</v>
      </c>
      <c r="AD14" s="500"/>
      <c r="AE14" s="500"/>
      <c r="AF14" s="500"/>
      <c r="AG14" s="501"/>
      <c r="AH14" s="499">
        <v>28.1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8646</v>
      </c>
      <c r="S15" s="507"/>
      <c r="T15" s="507"/>
      <c r="U15" s="507"/>
      <c r="V15" s="508"/>
      <c r="W15" s="509" t="s">
        <v>137</v>
      </c>
      <c r="X15" s="405"/>
      <c r="Y15" s="405"/>
      <c r="Z15" s="405"/>
      <c r="AA15" s="405"/>
      <c r="AB15" s="406"/>
      <c r="AC15" s="372">
        <v>816</v>
      </c>
      <c r="AD15" s="373"/>
      <c r="AE15" s="373"/>
      <c r="AF15" s="373"/>
      <c r="AG15" s="374"/>
      <c r="AH15" s="372">
        <v>869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1529254</v>
      </c>
      <c r="BO15" s="449"/>
      <c r="BP15" s="449"/>
      <c r="BQ15" s="449"/>
      <c r="BR15" s="449"/>
      <c r="BS15" s="449"/>
      <c r="BT15" s="449"/>
      <c r="BU15" s="450"/>
      <c r="BV15" s="448">
        <v>1538192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17.899999999999999</v>
      </c>
      <c r="AD16" s="500"/>
      <c r="AE16" s="500"/>
      <c r="AF16" s="500"/>
      <c r="AG16" s="501"/>
      <c r="AH16" s="499">
        <v>18.5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4996131</v>
      </c>
      <c r="BO16" s="420"/>
      <c r="BP16" s="420"/>
      <c r="BQ16" s="420"/>
      <c r="BR16" s="420"/>
      <c r="BS16" s="420"/>
      <c r="BT16" s="420"/>
      <c r="BU16" s="421"/>
      <c r="BV16" s="419">
        <v>4790630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2419</v>
      </c>
      <c r="AD17" s="373"/>
      <c r="AE17" s="373"/>
      <c r="AF17" s="373"/>
      <c r="AG17" s="374"/>
      <c r="AH17" s="372">
        <v>2501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1893144</v>
      </c>
      <c r="BO17" s="420"/>
      <c r="BP17" s="420"/>
      <c r="BQ17" s="420"/>
      <c r="BR17" s="420"/>
      <c r="BS17" s="420"/>
      <c r="BT17" s="420"/>
      <c r="BU17" s="421"/>
      <c r="BV17" s="419">
        <v>1908968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402.25</v>
      </c>
      <c r="M18" s="472"/>
      <c r="N18" s="472"/>
      <c r="O18" s="472"/>
      <c r="P18" s="472"/>
      <c r="Q18" s="472"/>
      <c r="R18" s="473"/>
      <c r="S18" s="473"/>
      <c r="T18" s="473"/>
      <c r="U18" s="473"/>
      <c r="V18" s="474"/>
      <c r="W18" s="490"/>
      <c r="X18" s="491"/>
      <c r="Y18" s="491"/>
      <c r="Z18" s="491"/>
      <c r="AA18" s="491"/>
      <c r="AB18" s="515"/>
      <c r="AC18" s="389">
        <v>53.1</v>
      </c>
      <c r="AD18" s="390"/>
      <c r="AE18" s="390"/>
      <c r="AF18" s="390"/>
      <c r="AG18" s="475"/>
      <c r="AH18" s="389">
        <v>53.3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4861704</v>
      </c>
      <c r="BO18" s="420"/>
      <c r="BP18" s="420"/>
      <c r="BQ18" s="420"/>
      <c r="BR18" s="420"/>
      <c r="BS18" s="420"/>
      <c r="BT18" s="420"/>
      <c r="BU18" s="421"/>
      <c r="BV18" s="419">
        <v>4702115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6874761</v>
      </c>
      <c r="BO19" s="420"/>
      <c r="BP19" s="420"/>
      <c r="BQ19" s="420"/>
      <c r="BR19" s="420"/>
      <c r="BS19" s="420"/>
      <c r="BT19" s="420"/>
      <c r="BU19" s="421"/>
      <c r="BV19" s="419">
        <v>6790480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4166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9668794</v>
      </c>
      <c r="BO22" s="449"/>
      <c r="BP22" s="449"/>
      <c r="BQ22" s="449"/>
      <c r="BR22" s="449"/>
      <c r="BS22" s="449"/>
      <c r="BT22" s="449"/>
      <c r="BU22" s="450"/>
      <c r="BV22" s="448">
        <v>10383565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8335249</v>
      </c>
      <c r="BO23" s="420"/>
      <c r="BP23" s="420"/>
      <c r="BQ23" s="420"/>
      <c r="BR23" s="420"/>
      <c r="BS23" s="420"/>
      <c r="BT23" s="420"/>
      <c r="BU23" s="421"/>
      <c r="BV23" s="419">
        <v>8753141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7000</v>
      </c>
      <c r="R24" s="373"/>
      <c r="S24" s="373"/>
      <c r="T24" s="373"/>
      <c r="U24" s="373"/>
      <c r="V24" s="374"/>
      <c r="W24" s="462"/>
      <c r="X24" s="399"/>
      <c r="Y24" s="400"/>
      <c r="Z24" s="375" t="s">
        <v>162</v>
      </c>
      <c r="AA24" s="376"/>
      <c r="AB24" s="376"/>
      <c r="AC24" s="376"/>
      <c r="AD24" s="376"/>
      <c r="AE24" s="376"/>
      <c r="AF24" s="376"/>
      <c r="AG24" s="377"/>
      <c r="AH24" s="372">
        <v>142</v>
      </c>
      <c r="AI24" s="373"/>
      <c r="AJ24" s="373"/>
      <c r="AK24" s="373"/>
      <c r="AL24" s="374"/>
      <c r="AM24" s="372">
        <v>426426</v>
      </c>
      <c r="AN24" s="373"/>
      <c r="AO24" s="373"/>
      <c r="AP24" s="373"/>
      <c r="AQ24" s="373"/>
      <c r="AR24" s="374"/>
      <c r="AS24" s="372">
        <v>3003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7473079</v>
      </c>
      <c r="BO24" s="420"/>
      <c r="BP24" s="420"/>
      <c r="BQ24" s="420"/>
      <c r="BR24" s="420"/>
      <c r="BS24" s="420"/>
      <c r="BT24" s="420"/>
      <c r="BU24" s="421"/>
      <c r="BV24" s="419">
        <v>7962212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5840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186473</v>
      </c>
      <c r="BO25" s="449"/>
      <c r="BP25" s="449"/>
      <c r="BQ25" s="449"/>
      <c r="BR25" s="449"/>
      <c r="BS25" s="449"/>
      <c r="BT25" s="449"/>
      <c r="BU25" s="450"/>
      <c r="BV25" s="448">
        <v>352230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5400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2750</v>
      </c>
      <c r="R27" s="373"/>
      <c r="S27" s="373"/>
      <c r="T27" s="373"/>
      <c r="U27" s="373"/>
      <c r="V27" s="374"/>
      <c r="W27" s="462"/>
      <c r="X27" s="399"/>
      <c r="Y27" s="400"/>
      <c r="Z27" s="375" t="s">
        <v>172</v>
      </c>
      <c r="AA27" s="376"/>
      <c r="AB27" s="376"/>
      <c r="AC27" s="376"/>
      <c r="AD27" s="376"/>
      <c r="AE27" s="376"/>
      <c r="AF27" s="376"/>
      <c r="AG27" s="377"/>
      <c r="AH27" s="372">
        <v>1</v>
      </c>
      <c r="AI27" s="373"/>
      <c r="AJ27" s="373"/>
      <c r="AK27" s="373"/>
      <c r="AL27" s="374"/>
      <c r="AM27" s="372" t="s">
        <v>169</v>
      </c>
      <c r="AN27" s="373"/>
      <c r="AO27" s="373"/>
      <c r="AP27" s="373"/>
      <c r="AQ27" s="373"/>
      <c r="AR27" s="374"/>
      <c r="AS27" s="372" t="s">
        <v>169</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2190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1391380</v>
      </c>
      <c r="BO28" s="449"/>
      <c r="BP28" s="449"/>
      <c r="BQ28" s="449"/>
      <c r="BR28" s="449"/>
      <c r="BS28" s="449"/>
      <c r="BT28" s="449"/>
      <c r="BU28" s="450"/>
      <c r="BV28" s="448">
        <v>1399117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11</v>
      </c>
      <c r="M29" s="373"/>
      <c r="N29" s="373"/>
      <c r="O29" s="373"/>
      <c r="P29" s="374"/>
      <c r="Q29" s="372">
        <v>1830</v>
      </c>
      <c r="R29" s="373"/>
      <c r="S29" s="373"/>
      <c r="T29" s="373"/>
      <c r="U29" s="373"/>
      <c r="V29" s="374"/>
      <c r="W29" s="463"/>
      <c r="X29" s="464"/>
      <c r="Y29" s="465"/>
      <c r="Z29" s="375" t="s">
        <v>178</v>
      </c>
      <c r="AA29" s="376"/>
      <c r="AB29" s="376"/>
      <c r="AC29" s="376"/>
      <c r="AD29" s="376"/>
      <c r="AE29" s="376"/>
      <c r="AF29" s="376"/>
      <c r="AG29" s="377"/>
      <c r="AH29" s="372">
        <v>143</v>
      </c>
      <c r="AI29" s="373"/>
      <c r="AJ29" s="373"/>
      <c r="AK29" s="373"/>
      <c r="AL29" s="374"/>
      <c r="AM29" s="372">
        <v>430458</v>
      </c>
      <c r="AN29" s="373"/>
      <c r="AO29" s="373"/>
      <c r="AP29" s="373"/>
      <c r="AQ29" s="373"/>
      <c r="AR29" s="374"/>
      <c r="AS29" s="372">
        <v>3010</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705636</v>
      </c>
      <c r="BO29" s="420"/>
      <c r="BP29" s="420"/>
      <c r="BQ29" s="420"/>
      <c r="BR29" s="420"/>
      <c r="BS29" s="420"/>
      <c r="BT29" s="420"/>
      <c r="BU29" s="421"/>
      <c r="BV29" s="419">
        <v>739224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98.6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2282448</v>
      </c>
      <c r="BO30" s="454"/>
      <c r="BP30" s="454"/>
      <c r="BQ30" s="454"/>
      <c r="BR30" s="454"/>
      <c r="BS30" s="454"/>
      <c r="BT30" s="454"/>
      <c r="BU30" s="455"/>
      <c r="BV30" s="453">
        <v>2226594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とかち広域消防事務組合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十勝圏複合事務組合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1Mj8SvsTlsBDaiB/5wiptSs9PIr5SvvaE1GhmJKWcoA1wMpf3oBlRN5Wg4uIR1PXexWHVL3bDwa6aPT3yb1QGw==" saltValue="U+ljJsPTLs8hlgZ7XmFbv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533</v>
      </c>
      <c r="D34" s="1151"/>
      <c r="E34" s="1152"/>
      <c r="F34" s="32">
        <v>5.12</v>
      </c>
      <c r="G34" s="33">
        <v>6.6</v>
      </c>
      <c r="H34" s="33">
        <v>8.19</v>
      </c>
      <c r="I34" s="33">
        <v>9.1999999999999993</v>
      </c>
      <c r="J34" s="34">
        <v>9.52</v>
      </c>
      <c r="K34" s="22"/>
      <c r="L34" s="22"/>
      <c r="M34" s="22"/>
      <c r="N34" s="22"/>
      <c r="O34" s="22"/>
      <c r="P34" s="22"/>
    </row>
    <row r="35" spans="1:16" ht="39" customHeight="1" x14ac:dyDescent="0.15">
      <c r="A35" s="22"/>
      <c r="B35" s="35"/>
      <c r="C35" s="1145" t="s">
        <v>534</v>
      </c>
      <c r="D35" s="1146"/>
      <c r="E35" s="1147"/>
      <c r="F35" s="36">
        <v>5.46</v>
      </c>
      <c r="G35" s="37">
        <v>5.84</v>
      </c>
      <c r="H35" s="37">
        <v>6.52</v>
      </c>
      <c r="I35" s="37">
        <v>6.17</v>
      </c>
      <c r="J35" s="38">
        <v>6.42</v>
      </c>
      <c r="K35" s="22"/>
      <c r="L35" s="22"/>
      <c r="M35" s="22"/>
      <c r="N35" s="22"/>
      <c r="O35" s="22"/>
      <c r="P35" s="22"/>
    </row>
    <row r="36" spans="1:16" ht="39" customHeight="1" x14ac:dyDescent="0.15">
      <c r="A36" s="22"/>
      <c r="B36" s="35"/>
      <c r="C36" s="1145" t="s">
        <v>535</v>
      </c>
      <c r="D36" s="1146"/>
      <c r="E36" s="1147"/>
      <c r="F36" s="36">
        <v>7.15</v>
      </c>
      <c r="G36" s="37">
        <v>7.37</v>
      </c>
      <c r="H36" s="37">
        <v>7.2</v>
      </c>
      <c r="I36" s="37">
        <v>5.53</v>
      </c>
      <c r="J36" s="38">
        <v>5.73</v>
      </c>
      <c r="K36" s="22"/>
      <c r="L36" s="22"/>
      <c r="M36" s="22"/>
      <c r="N36" s="22"/>
      <c r="O36" s="22"/>
      <c r="P36" s="22"/>
    </row>
    <row r="37" spans="1:16" ht="39" customHeight="1" x14ac:dyDescent="0.15">
      <c r="A37" s="22"/>
      <c r="B37" s="35"/>
      <c r="C37" s="1145" t="s">
        <v>536</v>
      </c>
      <c r="D37" s="1146"/>
      <c r="E37" s="1147"/>
      <c r="F37" s="36">
        <v>0.8</v>
      </c>
      <c r="G37" s="37">
        <v>0.87</v>
      </c>
      <c r="H37" s="37">
        <v>0.89</v>
      </c>
      <c r="I37" s="37">
        <v>0.71</v>
      </c>
      <c r="J37" s="38">
        <v>0.73</v>
      </c>
      <c r="K37" s="22"/>
      <c r="L37" s="22"/>
      <c r="M37" s="22"/>
      <c r="N37" s="22"/>
      <c r="O37" s="22"/>
      <c r="P37" s="22"/>
    </row>
    <row r="38" spans="1:16" ht="39" customHeight="1" x14ac:dyDescent="0.15">
      <c r="A38" s="22"/>
      <c r="B38" s="35"/>
      <c r="C38" s="1145" t="s">
        <v>537</v>
      </c>
      <c r="D38" s="1146"/>
      <c r="E38" s="1147"/>
      <c r="F38" s="36">
        <v>0.31</v>
      </c>
      <c r="G38" s="37">
        <v>0.26</v>
      </c>
      <c r="H38" s="37">
        <v>0.13</v>
      </c>
      <c r="I38" s="37">
        <v>0.28999999999999998</v>
      </c>
      <c r="J38" s="38">
        <v>0.06</v>
      </c>
      <c r="K38" s="22"/>
      <c r="L38" s="22"/>
      <c r="M38" s="22"/>
      <c r="N38" s="22"/>
      <c r="O38" s="22"/>
      <c r="P38" s="22"/>
    </row>
    <row r="39" spans="1:16" ht="39" customHeight="1" x14ac:dyDescent="0.15">
      <c r="A39" s="22"/>
      <c r="B39" s="35"/>
      <c r="C39" s="1145" t="s">
        <v>538</v>
      </c>
      <c r="D39" s="1146"/>
      <c r="E39" s="1147"/>
      <c r="F39" s="36">
        <v>0.01</v>
      </c>
      <c r="G39" s="37">
        <v>0.03</v>
      </c>
      <c r="H39" s="37">
        <v>0.01</v>
      </c>
      <c r="I39" s="37">
        <v>0</v>
      </c>
      <c r="J39" s="38">
        <v>0.02</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540</v>
      </c>
      <c r="D43" s="1149"/>
      <c r="E43" s="1150"/>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l4DVvYJzwjUiZg4dFQLJcWT9rEJz9xyYBClhM/9TOJ7EW43AZkSbV4MZqtY1KPBw827NEh4Y/bO2+PxQDyyxQ==" saltValue="rc2tZ1dzTy2LaA4WGW0i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978</v>
      </c>
      <c r="L45" s="60">
        <v>1034</v>
      </c>
      <c r="M45" s="60">
        <v>1146</v>
      </c>
      <c r="N45" s="60">
        <v>1159</v>
      </c>
      <c r="O45" s="61">
        <v>1281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15">
      <c r="A48" s="48"/>
      <c r="B48" s="1178"/>
      <c r="C48" s="1179"/>
      <c r="D48" s="62"/>
      <c r="E48" s="1155" t="s">
        <v>13</v>
      </c>
      <c r="F48" s="1155"/>
      <c r="G48" s="1155"/>
      <c r="H48" s="1155"/>
      <c r="I48" s="1155"/>
      <c r="J48" s="1156"/>
      <c r="K48" s="63">
        <v>85</v>
      </c>
      <c r="L48" s="64">
        <v>77</v>
      </c>
      <c r="M48" s="64">
        <v>68</v>
      </c>
      <c r="N48" s="64">
        <v>61</v>
      </c>
      <c r="O48" s="65">
        <v>64</v>
      </c>
      <c r="P48" s="48"/>
      <c r="Q48" s="48"/>
      <c r="R48" s="48"/>
      <c r="S48" s="48"/>
      <c r="T48" s="48"/>
      <c r="U48" s="48"/>
    </row>
    <row r="49" spans="1:21" ht="30.75" customHeight="1" x14ac:dyDescent="0.15">
      <c r="A49" s="48"/>
      <c r="B49" s="1178"/>
      <c r="C49" s="1179"/>
      <c r="D49" s="62"/>
      <c r="E49" s="1155" t="s">
        <v>14</v>
      </c>
      <c r="F49" s="1155"/>
      <c r="G49" s="1155"/>
      <c r="H49" s="1155"/>
      <c r="I49" s="1155"/>
      <c r="J49" s="1156"/>
      <c r="K49" s="63">
        <v>9</v>
      </c>
      <c r="L49" s="64">
        <v>8</v>
      </c>
      <c r="M49" s="64">
        <v>8</v>
      </c>
      <c r="N49" s="64">
        <v>8</v>
      </c>
      <c r="O49" s="65">
        <v>8</v>
      </c>
      <c r="P49" s="48"/>
      <c r="Q49" s="48"/>
      <c r="R49" s="48"/>
      <c r="S49" s="48"/>
      <c r="T49" s="48"/>
      <c r="U49" s="48"/>
    </row>
    <row r="50" spans="1:21" ht="30.75" customHeight="1" x14ac:dyDescent="0.15">
      <c r="A50" s="48"/>
      <c r="B50" s="1178"/>
      <c r="C50" s="1179"/>
      <c r="D50" s="62"/>
      <c r="E50" s="1155" t="s">
        <v>15</v>
      </c>
      <c r="F50" s="1155"/>
      <c r="G50" s="1155"/>
      <c r="H50" s="1155"/>
      <c r="I50" s="1155"/>
      <c r="J50" s="1156"/>
      <c r="K50" s="63">
        <v>18</v>
      </c>
      <c r="L50" s="64">
        <v>10</v>
      </c>
      <c r="M50" s="64">
        <v>0</v>
      </c>
      <c r="N50" s="64" t="s">
        <v>485</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720</v>
      </c>
      <c r="L52" s="64">
        <v>739</v>
      </c>
      <c r="M52" s="64">
        <v>820</v>
      </c>
      <c r="N52" s="64">
        <v>824</v>
      </c>
      <c r="O52" s="65">
        <v>900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370</v>
      </c>
      <c r="L53" s="69">
        <v>390</v>
      </c>
      <c r="M53" s="69">
        <v>402</v>
      </c>
      <c r="N53" s="69">
        <v>404</v>
      </c>
      <c r="O53" s="70">
        <v>453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0XRtx8VAzTdVavCFzOYHWMQ1RMBPGH4pk4ynaK91rJ8X9ov7wsFWKBsM8eOm65/gYzTFzVGiDcuhqpTxy5oYw==" saltValue="YqE+yuPreylBaX+lnRCFt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3">
        <v>11379</v>
      </c>
      <c r="J41" s="344">
        <v>11354</v>
      </c>
      <c r="K41" s="344">
        <v>10932</v>
      </c>
      <c r="L41" s="344">
        <v>10384</v>
      </c>
      <c r="M41" s="345">
        <v>9669</v>
      </c>
    </row>
    <row r="42" spans="2:13" ht="27.75" customHeight="1" x14ac:dyDescent="0.15">
      <c r="B42" s="1186"/>
      <c r="C42" s="1187"/>
      <c r="D42" s="106"/>
      <c r="E42" s="1190" t="s">
        <v>32</v>
      </c>
      <c r="F42" s="1190"/>
      <c r="G42" s="1190"/>
      <c r="H42" s="1191"/>
      <c r="I42" s="346">
        <v>85</v>
      </c>
      <c r="J42" s="347">
        <v>56</v>
      </c>
      <c r="K42" s="347">
        <v>37</v>
      </c>
      <c r="L42" s="347">
        <v>24</v>
      </c>
      <c r="M42" s="348">
        <v>12</v>
      </c>
    </row>
    <row r="43" spans="2:13" ht="27.75" customHeight="1" x14ac:dyDescent="0.15">
      <c r="B43" s="1186"/>
      <c r="C43" s="1187"/>
      <c r="D43" s="106"/>
      <c r="E43" s="1190" t="s">
        <v>33</v>
      </c>
      <c r="F43" s="1190"/>
      <c r="G43" s="1190"/>
      <c r="H43" s="1191"/>
      <c r="I43" s="346">
        <v>323</v>
      </c>
      <c r="J43" s="347">
        <v>411</v>
      </c>
      <c r="K43" s="347">
        <v>483</v>
      </c>
      <c r="L43" s="347">
        <v>546</v>
      </c>
      <c r="M43" s="348">
        <v>560</v>
      </c>
    </row>
    <row r="44" spans="2:13" ht="27.75" customHeight="1" x14ac:dyDescent="0.15">
      <c r="B44" s="1186"/>
      <c r="C44" s="1187"/>
      <c r="D44" s="106"/>
      <c r="E44" s="1190" t="s">
        <v>34</v>
      </c>
      <c r="F44" s="1190"/>
      <c r="G44" s="1190"/>
      <c r="H44" s="1191"/>
      <c r="I44" s="346">
        <v>65</v>
      </c>
      <c r="J44" s="347">
        <v>91</v>
      </c>
      <c r="K44" s="347">
        <v>84</v>
      </c>
      <c r="L44" s="347">
        <v>76</v>
      </c>
      <c r="M44" s="348">
        <v>68</v>
      </c>
    </row>
    <row r="45" spans="2:13" ht="27.75" customHeight="1" x14ac:dyDescent="0.15">
      <c r="B45" s="1186"/>
      <c r="C45" s="1187"/>
      <c r="D45" s="106"/>
      <c r="E45" s="1190" t="s">
        <v>35</v>
      </c>
      <c r="F45" s="1190"/>
      <c r="G45" s="1190"/>
      <c r="H45" s="1191"/>
      <c r="I45" s="346">
        <v>1214</v>
      </c>
      <c r="J45" s="347">
        <v>1156</v>
      </c>
      <c r="K45" s="347">
        <v>1103</v>
      </c>
      <c r="L45" s="347">
        <v>1110</v>
      </c>
      <c r="M45" s="348">
        <v>1132</v>
      </c>
    </row>
    <row r="46" spans="2:13" ht="27.75" customHeight="1" x14ac:dyDescent="0.15">
      <c r="B46" s="1186"/>
      <c r="C46" s="1187"/>
      <c r="D46" s="107"/>
      <c r="E46" s="1190" t="s">
        <v>36</v>
      </c>
      <c r="F46" s="1190"/>
      <c r="G46" s="1190"/>
      <c r="H46" s="1191"/>
      <c r="I46" s="346" t="s">
        <v>485</v>
      </c>
      <c r="J46" s="347" t="s">
        <v>485</v>
      </c>
      <c r="K46" s="347" t="s">
        <v>485</v>
      </c>
      <c r="L46" s="347" t="s">
        <v>485</v>
      </c>
      <c r="M46" s="348" t="s">
        <v>485</v>
      </c>
    </row>
    <row r="47" spans="2:13" ht="27.75" customHeight="1" x14ac:dyDescent="0.15">
      <c r="B47" s="1186"/>
      <c r="C47" s="1187"/>
      <c r="D47" s="108"/>
      <c r="E47" s="1200" t="s">
        <v>37</v>
      </c>
      <c r="F47" s="1201"/>
      <c r="G47" s="1201"/>
      <c r="H47" s="1202"/>
      <c r="I47" s="346" t="s">
        <v>485</v>
      </c>
      <c r="J47" s="347" t="s">
        <v>485</v>
      </c>
      <c r="K47" s="347" t="s">
        <v>485</v>
      </c>
      <c r="L47" s="347" t="s">
        <v>485</v>
      </c>
      <c r="M47" s="348" t="s">
        <v>485</v>
      </c>
    </row>
    <row r="48" spans="2:13" ht="27.75" customHeight="1" x14ac:dyDescent="0.15">
      <c r="B48" s="1186"/>
      <c r="C48" s="1187"/>
      <c r="D48" s="106"/>
      <c r="E48" s="1190" t="s">
        <v>38</v>
      </c>
      <c r="F48" s="1190"/>
      <c r="G48" s="1190"/>
      <c r="H48" s="1191"/>
      <c r="I48" s="346" t="s">
        <v>485</v>
      </c>
      <c r="J48" s="347" t="s">
        <v>485</v>
      </c>
      <c r="K48" s="347" t="s">
        <v>485</v>
      </c>
      <c r="L48" s="347" t="s">
        <v>485</v>
      </c>
      <c r="M48" s="348" t="s">
        <v>485</v>
      </c>
    </row>
    <row r="49" spans="2:13" ht="27.75" customHeight="1" x14ac:dyDescent="0.15">
      <c r="B49" s="1188"/>
      <c r="C49" s="1189"/>
      <c r="D49" s="106"/>
      <c r="E49" s="1190" t="s">
        <v>39</v>
      </c>
      <c r="F49" s="1190"/>
      <c r="G49" s="1190"/>
      <c r="H49" s="1191"/>
      <c r="I49" s="346" t="s">
        <v>485</v>
      </c>
      <c r="J49" s="347" t="s">
        <v>485</v>
      </c>
      <c r="K49" s="347" t="s">
        <v>485</v>
      </c>
      <c r="L49" s="347" t="s">
        <v>485</v>
      </c>
      <c r="M49" s="348" t="s">
        <v>485</v>
      </c>
    </row>
    <row r="50" spans="2:13" ht="27.75" customHeight="1" x14ac:dyDescent="0.15">
      <c r="B50" s="1184" t="s">
        <v>40</v>
      </c>
      <c r="C50" s="1185"/>
      <c r="D50" s="109"/>
      <c r="E50" s="1190" t="s">
        <v>41</v>
      </c>
      <c r="F50" s="1190"/>
      <c r="G50" s="1190"/>
      <c r="H50" s="1191"/>
      <c r="I50" s="346">
        <v>4017</v>
      </c>
      <c r="J50" s="347">
        <v>4464</v>
      </c>
      <c r="K50" s="347">
        <v>4473</v>
      </c>
      <c r="L50" s="347">
        <v>4479</v>
      </c>
      <c r="M50" s="348">
        <v>4496</v>
      </c>
    </row>
    <row r="51" spans="2:13" ht="27.75" customHeight="1" x14ac:dyDescent="0.15">
      <c r="B51" s="1186"/>
      <c r="C51" s="1187"/>
      <c r="D51" s="106"/>
      <c r="E51" s="1190" t="s">
        <v>42</v>
      </c>
      <c r="F51" s="1190"/>
      <c r="G51" s="1190"/>
      <c r="H51" s="1191"/>
      <c r="I51" s="346">
        <v>528</v>
      </c>
      <c r="J51" s="347">
        <v>490</v>
      </c>
      <c r="K51" s="347">
        <v>486</v>
      </c>
      <c r="L51" s="347">
        <v>476</v>
      </c>
      <c r="M51" s="348">
        <v>469</v>
      </c>
    </row>
    <row r="52" spans="2:13" ht="27.75" customHeight="1" x14ac:dyDescent="0.15">
      <c r="B52" s="1188"/>
      <c r="C52" s="1189"/>
      <c r="D52" s="106"/>
      <c r="E52" s="1190" t="s">
        <v>43</v>
      </c>
      <c r="F52" s="1190"/>
      <c r="G52" s="1190"/>
      <c r="H52" s="1191"/>
      <c r="I52" s="346">
        <v>8474</v>
      </c>
      <c r="J52" s="347">
        <v>8550</v>
      </c>
      <c r="K52" s="347">
        <v>8314</v>
      </c>
      <c r="L52" s="347">
        <v>7981</v>
      </c>
      <c r="M52" s="348">
        <v>7484</v>
      </c>
    </row>
    <row r="53" spans="2:13" ht="27.75" customHeight="1" thickBot="1" x14ac:dyDescent="0.2">
      <c r="B53" s="1192" t="s">
        <v>19</v>
      </c>
      <c r="C53" s="1193"/>
      <c r="D53" s="110"/>
      <c r="E53" s="1194" t="s">
        <v>44</v>
      </c>
      <c r="F53" s="1194"/>
      <c r="G53" s="1194"/>
      <c r="H53" s="1195"/>
      <c r="I53" s="349">
        <v>46</v>
      </c>
      <c r="J53" s="350">
        <v>-435</v>
      </c>
      <c r="K53" s="350">
        <v>-635</v>
      </c>
      <c r="L53" s="350">
        <v>-797</v>
      </c>
      <c r="M53" s="351">
        <v>-1009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ZF9OJGmnvqFKgwbNKsau7ubVgxuFnrztqXvJijM9drbC9MSAvDqd3++ajajbmR1LTpqqKIMabk8sOajOwMNXw==" saltValue="tc/lwwaTrRW5Pap5sugSq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1395</v>
      </c>
      <c r="G55" s="352">
        <v>1399</v>
      </c>
      <c r="H55" s="353">
        <v>1391</v>
      </c>
    </row>
    <row r="56" spans="2:8" ht="52.5" customHeight="1" x14ac:dyDescent="0.15">
      <c r="B56" s="122"/>
      <c r="C56" s="1213" t="s">
        <v>47</v>
      </c>
      <c r="D56" s="1213"/>
      <c r="E56" s="1214"/>
      <c r="F56" s="354">
        <v>739</v>
      </c>
      <c r="G56" s="354">
        <v>739</v>
      </c>
      <c r="H56" s="355">
        <v>706</v>
      </c>
    </row>
    <row r="57" spans="2:8" ht="53.25" customHeight="1" x14ac:dyDescent="0.15">
      <c r="B57" s="122"/>
      <c r="C57" s="1215" t="s">
        <v>48</v>
      </c>
      <c r="D57" s="1215"/>
      <c r="E57" s="1216"/>
      <c r="F57" s="356">
        <v>2209</v>
      </c>
      <c r="G57" s="356">
        <v>2227</v>
      </c>
      <c r="H57" s="357">
        <v>2282</v>
      </c>
    </row>
    <row r="58" spans="2:8" ht="45.75" customHeight="1" x14ac:dyDescent="0.15">
      <c r="B58" s="123"/>
      <c r="C58" s="1203" t="s">
        <v>546</v>
      </c>
      <c r="D58" s="1204"/>
      <c r="E58" s="1205"/>
      <c r="F58" s="358">
        <v>1708</v>
      </c>
      <c r="G58" s="358">
        <v>1769</v>
      </c>
      <c r="H58" s="359">
        <v>1816</v>
      </c>
    </row>
    <row r="59" spans="2:8" ht="45.75" customHeight="1" x14ac:dyDescent="0.15">
      <c r="B59" s="123"/>
      <c r="C59" s="1203" t="s">
        <v>547</v>
      </c>
      <c r="D59" s="1204"/>
      <c r="E59" s="1205"/>
      <c r="F59" s="358">
        <v>337</v>
      </c>
      <c r="G59" s="358">
        <v>305</v>
      </c>
      <c r="H59" s="359">
        <v>319</v>
      </c>
    </row>
    <row r="60" spans="2:8" ht="45.75" customHeight="1" x14ac:dyDescent="0.15">
      <c r="B60" s="123"/>
      <c r="C60" s="1203" t="s">
        <v>548</v>
      </c>
      <c r="D60" s="1204"/>
      <c r="E60" s="1205"/>
      <c r="F60" s="358">
        <v>117</v>
      </c>
      <c r="G60" s="358">
        <v>116</v>
      </c>
      <c r="H60" s="359">
        <v>115</v>
      </c>
    </row>
    <row r="61" spans="2:8" ht="45.75" customHeight="1" x14ac:dyDescent="0.15">
      <c r="B61" s="123"/>
      <c r="C61" s="1203" t="s">
        <v>549</v>
      </c>
      <c r="D61" s="1204"/>
      <c r="E61" s="1205"/>
      <c r="F61" s="358">
        <v>24</v>
      </c>
      <c r="G61" s="358">
        <v>19</v>
      </c>
      <c r="H61" s="359">
        <v>14</v>
      </c>
    </row>
    <row r="62" spans="2:8" ht="45.75" customHeight="1" thickBot="1" x14ac:dyDescent="0.2">
      <c r="B62" s="124"/>
      <c r="C62" s="1206" t="s">
        <v>550</v>
      </c>
      <c r="D62" s="1207"/>
      <c r="E62" s="1208"/>
      <c r="F62" s="360">
        <v>14</v>
      </c>
      <c r="G62" s="360">
        <v>9</v>
      </c>
      <c r="H62" s="361">
        <v>9</v>
      </c>
    </row>
    <row r="63" spans="2:8" ht="52.5" customHeight="1" thickBot="1" x14ac:dyDescent="0.2">
      <c r="B63" s="125"/>
      <c r="C63" s="1209" t="s">
        <v>49</v>
      </c>
      <c r="D63" s="1209"/>
      <c r="E63" s="1210"/>
      <c r="F63" s="362">
        <v>4343</v>
      </c>
      <c r="G63" s="362">
        <v>4365</v>
      </c>
      <c r="H63" s="363">
        <v>4379</v>
      </c>
    </row>
    <row r="64" spans="2:8" x14ac:dyDescent="0.15"/>
  </sheetData>
  <sheetProtection algorithmName="SHA-512" hashValue="CGP2DkK+S3dmRMi3FvTxt5t9BqUbo/63w0dUEJdvaCV5bgW9Z2MYhm5pmVIA1O8kAuhh5q0aao4+8fJN4JfQsw==" saltValue="Yv+A2y3RcwZi8IujBt5Z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125383</v>
      </c>
      <c r="E3" s="144"/>
      <c r="F3" s="145">
        <v>200194</v>
      </c>
      <c r="G3" s="146"/>
      <c r="H3" s="147"/>
    </row>
    <row r="4" spans="1:8" x14ac:dyDescent="0.15">
      <c r="A4" s="148"/>
      <c r="B4" s="149"/>
      <c r="C4" s="150"/>
      <c r="D4" s="151">
        <v>39742</v>
      </c>
      <c r="E4" s="152"/>
      <c r="F4" s="153">
        <v>106422</v>
      </c>
      <c r="G4" s="154"/>
      <c r="H4" s="155"/>
    </row>
    <row r="5" spans="1:8" x14ac:dyDescent="0.15">
      <c r="A5" s="136" t="s">
        <v>518</v>
      </c>
      <c r="B5" s="141"/>
      <c r="C5" s="142"/>
      <c r="D5" s="143">
        <v>203959</v>
      </c>
      <c r="E5" s="144"/>
      <c r="F5" s="145">
        <v>196914</v>
      </c>
      <c r="G5" s="146"/>
      <c r="H5" s="147"/>
    </row>
    <row r="6" spans="1:8" x14ac:dyDescent="0.15">
      <c r="A6" s="148"/>
      <c r="B6" s="149"/>
      <c r="C6" s="150"/>
      <c r="D6" s="151">
        <v>132268</v>
      </c>
      <c r="E6" s="152"/>
      <c r="F6" s="153">
        <v>98966</v>
      </c>
      <c r="G6" s="154"/>
      <c r="H6" s="155"/>
    </row>
    <row r="7" spans="1:8" x14ac:dyDescent="0.15">
      <c r="A7" s="136" t="s">
        <v>519</v>
      </c>
      <c r="B7" s="141"/>
      <c r="C7" s="142"/>
      <c r="D7" s="143">
        <v>148989</v>
      </c>
      <c r="E7" s="144"/>
      <c r="F7" s="145">
        <v>204757</v>
      </c>
      <c r="G7" s="146"/>
      <c r="H7" s="147"/>
    </row>
    <row r="8" spans="1:8" x14ac:dyDescent="0.15">
      <c r="A8" s="148"/>
      <c r="B8" s="149"/>
      <c r="C8" s="150"/>
      <c r="D8" s="151">
        <v>56500</v>
      </c>
      <c r="E8" s="152"/>
      <c r="F8" s="153">
        <v>106071</v>
      </c>
      <c r="G8" s="154"/>
      <c r="H8" s="155"/>
    </row>
    <row r="9" spans="1:8" x14ac:dyDescent="0.15">
      <c r="A9" s="136" t="s">
        <v>520</v>
      </c>
      <c r="B9" s="141"/>
      <c r="C9" s="142"/>
      <c r="D9" s="143">
        <v>128688</v>
      </c>
      <c r="E9" s="144"/>
      <c r="F9" s="145">
        <v>194971</v>
      </c>
      <c r="G9" s="146"/>
      <c r="H9" s="147"/>
    </row>
    <row r="10" spans="1:8" x14ac:dyDescent="0.15">
      <c r="A10" s="148"/>
      <c r="B10" s="149"/>
      <c r="C10" s="150"/>
      <c r="D10" s="151">
        <v>53440</v>
      </c>
      <c r="E10" s="152"/>
      <c r="F10" s="153">
        <v>105966</v>
      </c>
      <c r="G10" s="154"/>
      <c r="H10" s="155"/>
    </row>
    <row r="11" spans="1:8" x14ac:dyDescent="0.15">
      <c r="A11" s="136" t="s">
        <v>521</v>
      </c>
      <c r="B11" s="141"/>
      <c r="C11" s="142"/>
      <c r="D11" s="143">
        <v>139783</v>
      </c>
      <c r="E11" s="144"/>
      <c r="F11" s="145">
        <v>224172</v>
      </c>
      <c r="G11" s="146"/>
      <c r="H11" s="147"/>
    </row>
    <row r="12" spans="1:8" x14ac:dyDescent="0.15">
      <c r="A12" s="148"/>
      <c r="B12" s="149"/>
      <c r="C12" s="156"/>
      <c r="D12" s="151">
        <v>79410</v>
      </c>
      <c r="E12" s="152"/>
      <c r="F12" s="153">
        <v>117611</v>
      </c>
      <c r="G12" s="154"/>
      <c r="H12" s="155"/>
    </row>
    <row r="13" spans="1:8" x14ac:dyDescent="0.15">
      <c r="A13" s="136"/>
      <c r="B13" s="141"/>
      <c r="C13" s="157"/>
      <c r="D13" s="158">
        <v>149360</v>
      </c>
      <c r="E13" s="159"/>
      <c r="F13" s="160">
        <v>204202</v>
      </c>
      <c r="G13" s="161"/>
      <c r="H13" s="147"/>
    </row>
    <row r="14" spans="1:8" x14ac:dyDescent="0.15">
      <c r="A14" s="148"/>
      <c r="B14" s="149"/>
      <c r="C14" s="150"/>
      <c r="D14" s="151">
        <v>72272</v>
      </c>
      <c r="E14" s="152"/>
      <c r="F14" s="153">
        <v>107007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7.15</v>
      </c>
      <c r="C19" s="162">
        <f>ROUND(VALUE(SUBSTITUTE(実質収支比率等に係る経年分析!G$48,"▲","-")),2)</f>
        <v>7.37</v>
      </c>
      <c r="D19" s="162">
        <f>ROUND(VALUE(SUBSTITUTE(実質収支比率等に係る経年分析!H$48,"▲","-")),2)</f>
        <v>7.21</v>
      </c>
      <c r="E19" s="162">
        <f>ROUND(VALUE(SUBSTITUTE(実質収支比率等に係る経年分析!I$48,"▲","-")),2)</f>
        <v>5.53</v>
      </c>
      <c r="F19" s="162">
        <f>ROUND(VALUE(SUBSTITUTE(実質収支比率等に係る経年分析!J$48,"▲","-")),2)</f>
        <v>5.73</v>
      </c>
    </row>
    <row r="20" spans="1:11" x14ac:dyDescent="0.15">
      <c r="A20" s="162" t="s">
        <v>53</v>
      </c>
      <c r="B20" s="162">
        <f>ROUND(VALUE(SUBSTITUTE(実質収支比率等に係る経年分析!F$47,"▲","-")),2)</f>
        <v>27.32</v>
      </c>
      <c r="C20" s="162">
        <f>ROUND(VALUE(SUBSTITUTE(実質収支比率等に係る経年分析!G$47,"▲","-")),2)</f>
        <v>26.92</v>
      </c>
      <c r="D20" s="162">
        <f>ROUND(VALUE(SUBSTITUTE(実質収支比率等に係る経年分析!H$47,"▲","-")),2)</f>
        <v>27.06</v>
      </c>
      <c r="E20" s="162">
        <f>ROUND(VALUE(SUBSTITUTE(実質収支比率等に係る経年分析!I$47,"▲","-")),2)</f>
        <v>26.97</v>
      </c>
      <c r="F20" s="162">
        <f>ROUND(VALUE(SUBSTITUTE(実質収支比率等に係る経年分析!J$47,"▲","-")),2)</f>
        <v>25.89</v>
      </c>
    </row>
    <row r="21" spans="1:11" x14ac:dyDescent="0.15">
      <c r="A21" s="162" t="s">
        <v>54</v>
      </c>
      <c r="B21" s="162">
        <f>IF(ISNUMBER(VALUE(SUBSTITUTE(実質収支比率等に係る経年分析!F$49,"▲","-"))),ROUND(VALUE(SUBSTITUTE(実質収支比率等に係る経年分析!F$49,"▲","-")),2),NA())</f>
        <v>5.22</v>
      </c>
      <c r="C21" s="162">
        <f>IF(ISNUMBER(VALUE(SUBSTITUTE(実質収支比率等に係る経年分析!G$49,"▲","-"))),ROUND(VALUE(SUBSTITUTE(実質収支比率等に係る経年分析!G$49,"▲","-")),2),NA())</f>
        <v>-1.77</v>
      </c>
      <c r="D21" s="162">
        <f>IF(ISNUMBER(VALUE(SUBSTITUTE(実質収支比率等に係る経年分析!H$49,"▲","-"))),ROUND(VALUE(SUBSTITUTE(実質収支比率等に係る経年分析!H$49,"▲","-")),2),NA())</f>
        <v>-4.18</v>
      </c>
      <c r="E21" s="162">
        <f>IF(ISNUMBER(VALUE(SUBSTITUTE(実質収支比率等に係る経年分析!I$49,"▲","-"))),ROUND(VALUE(SUBSTITUTE(実質収支比率等に係る経年分析!I$49,"▲","-")),2),NA())</f>
        <v>-5.78</v>
      </c>
      <c r="F21" s="162">
        <f>IF(ISNUMBER(VALUE(SUBSTITUTE(実質収支比率等に係る経年分析!J$49,"▲","-"))),ROUND(VALUE(SUBSTITUTE(実質収支比率等に係る経年分析!J$49,"▲","-")),2),NA())</f>
        <v>-3.11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0.28999999999999998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0.06</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0.73</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7.15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7.37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5.53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5.73</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5.46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5.84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6.52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6.17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6.42</v>
      </c>
    </row>
    <row r="36" spans="1:16" x14ac:dyDescent="0.15">
      <c r="A36" s="163" t="str">
        <f>IF(連結実質赤字比率に係る赤字・黒字の構成分析!C$34="",NA(),連結実質赤字比率に係る赤字・黒字の構成分析!C$34)</f>
        <v>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5.12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8.19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9.1999999999999993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9.52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720</v>
      </c>
      <c r="E42" s="164"/>
      <c r="F42" s="164"/>
      <c r="G42" s="164">
        <f>'実質公債費比率（分子）の構造'!L$52</f>
        <v>739</v>
      </c>
      <c r="H42" s="164"/>
      <c r="I42" s="164"/>
      <c r="J42" s="164">
        <f>'実質公債費比率（分子）の構造'!M$52</f>
        <v>820</v>
      </c>
      <c r="K42" s="164"/>
      <c r="L42" s="164"/>
      <c r="M42" s="164">
        <f>'実質公債費比率（分子）の構造'!N$52</f>
        <v>824</v>
      </c>
      <c r="N42" s="164"/>
      <c r="O42" s="164"/>
      <c r="P42" s="164">
        <f>'実質公債費比率（分子）の構造'!O$52</f>
        <v>900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18</v>
      </c>
      <c r="C44" s="164"/>
      <c r="D44" s="164"/>
      <c r="E44" s="164">
        <f>'実質公債費比率（分子）の構造'!L$50</f>
        <v>10</v>
      </c>
      <c r="F44" s="164"/>
      <c r="G44" s="164"/>
      <c r="H44" s="164">
        <f>'実質公債費比率（分子）の構造'!M$50</f>
        <v>0</v>
      </c>
      <c r="I44" s="164"/>
      <c r="J44" s="164"/>
      <c r="K44" s="164" t="str">
        <f>'実質公債費比率（分子）の構造'!N$50</f>
        <v>-</v>
      </c>
      <c r="L44" s="164"/>
      <c r="M44" s="164"/>
      <c r="N44" s="164">
        <f>'実質公債費比率（分子）の構造'!O$50</f>
        <v>0</v>
      </c>
      <c r="O44" s="164"/>
      <c r="P44" s="164"/>
    </row>
    <row r="45" spans="1:16" x14ac:dyDescent="0.15">
      <c r="A45" s="164" t="s">
        <v>63</v>
      </c>
      <c r="B45" s="164">
        <f>'実質公債費比率（分子）の構造'!K$49</f>
        <v>9</v>
      </c>
      <c r="C45" s="164"/>
      <c r="D45" s="164"/>
      <c r="E45" s="164">
        <f>'実質公債費比率（分子）の構造'!L$49</f>
        <v>8</v>
      </c>
      <c r="F45" s="164"/>
      <c r="G45" s="164"/>
      <c r="H45" s="164">
        <f>'実質公債費比率（分子）の構造'!M$49</f>
        <v>8</v>
      </c>
      <c r="I45" s="164"/>
      <c r="J45" s="164"/>
      <c r="K45" s="164">
        <f>'実質公債費比率（分子）の構造'!N$49</f>
        <v>8</v>
      </c>
      <c r="L45" s="164"/>
      <c r="M45" s="164"/>
      <c r="N45" s="164">
        <f>'実質公債費比率（分子）の構造'!O$49</f>
        <v>8</v>
      </c>
      <c r="O45" s="164"/>
      <c r="P45" s="164"/>
    </row>
    <row r="46" spans="1:16" x14ac:dyDescent="0.15">
      <c r="A46" s="164" t="s">
        <v>64</v>
      </c>
      <c r="B46" s="164">
        <f>'実質公債費比率（分子）の構造'!K$48</f>
        <v>85</v>
      </c>
      <c r="C46" s="164"/>
      <c r="D46" s="164"/>
      <c r="E46" s="164">
        <f>'実質公債費比率（分子）の構造'!L$48</f>
        <v>77</v>
      </c>
      <c r="F46" s="164"/>
      <c r="G46" s="164"/>
      <c r="H46" s="164">
        <f>'実質公債費比率（分子）の構造'!M$48</f>
        <v>68</v>
      </c>
      <c r="I46" s="164"/>
      <c r="J46" s="164"/>
      <c r="K46" s="164">
        <f>'実質公債費比率（分子）の構造'!N$48</f>
        <v>61</v>
      </c>
      <c r="L46" s="164"/>
      <c r="M46" s="164"/>
      <c r="N46" s="164">
        <f>'実質公債費比率（分子）の構造'!O$48</f>
        <v>64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978</v>
      </c>
      <c r="C49" s="164"/>
      <c r="D49" s="164"/>
      <c r="E49" s="164">
        <f>'実質公債費比率（分子）の構造'!L$45</f>
        <v>1034</v>
      </c>
      <c r="F49" s="164"/>
      <c r="G49" s="164"/>
      <c r="H49" s="164">
        <f>'実質公債費比率（分子）の構造'!M$45</f>
        <v>1146</v>
      </c>
      <c r="I49" s="164"/>
      <c r="J49" s="164"/>
      <c r="K49" s="164">
        <f>'実質公債費比率（分子）の構造'!N$45</f>
        <v>1159</v>
      </c>
      <c r="L49" s="164"/>
      <c r="M49" s="164"/>
      <c r="N49" s="164">
        <f>'実質公債費比率（分子）の構造'!O$45</f>
        <v>1281</v>
      </c>
      <c r="O49" s="164"/>
      <c r="P49" s="164"/>
    </row>
    <row r="50" spans="1:16" x14ac:dyDescent="0.15">
      <c r="A50" s="164" t="s">
        <v>67</v>
      </c>
      <c r="B50" s="164" t="e">
        <f>NA()</f>
        <v>#N/A</v>
      </c>
      <c r="C50" s="164">
        <f>IF(ISNUMBER('実質公債費比率（分子）の構造'!K$53),'実質公債費比率（分子）の構造'!K$53,NA())</f>
        <v>370</v>
      </c>
      <c r="D50" s="164" t="e">
        <f>NA()</f>
        <v>#N/A</v>
      </c>
      <c r="E50" s="164" t="e">
        <f>NA()</f>
        <v>#N/A</v>
      </c>
      <c r="F50" s="164">
        <f>IF(ISNUMBER('実質公債費比率（分子）の構造'!L$53),'実質公債費比率（分子）の構造'!L$53,NA())</f>
        <v>390</v>
      </c>
      <c r="G50" s="164" t="e">
        <f>NA()</f>
        <v>#N/A</v>
      </c>
      <c r="H50" s="164" t="e">
        <f>NA()</f>
        <v>#N/A</v>
      </c>
      <c r="I50" s="164">
        <f>IF(ISNUMBER('実質公債費比率（分子）の構造'!M$53),'実質公債費比率（分子）の構造'!M$53,NA())</f>
        <v>402</v>
      </c>
      <c r="J50" s="164" t="e">
        <f>NA()</f>
        <v>#N/A</v>
      </c>
      <c r="K50" s="164" t="e">
        <f>NA()</f>
        <v>#N/A</v>
      </c>
      <c r="L50" s="164">
        <f>IF(ISNUMBER('実質公債費比率（分子）の構造'!N$53),'実質公債費比率（分子）の構造'!N$53,NA())</f>
        <v>404</v>
      </c>
      <c r="M50" s="164" t="e">
        <f>NA()</f>
        <v>#N/A</v>
      </c>
      <c r="N50" s="164" t="e">
        <f>NA()</f>
        <v>#N/A</v>
      </c>
      <c r="O50" s="164">
        <f>IF(ISNUMBER('実質公債費比率（分子）の構造'!O$53),'実質公債費比率（分子）の構造'!O$53,NA())</f>
        <v>453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8474</v>
      </c>
      <c r="E56" s="163"/>
      <c r="F56" s="163"/>
      <c r="G56" s="163">
        <f>'将来負担比率（分子）の構造'!J$52</f>
        <v>8550</v>
      </c>
      <c r="H56" s="163"/>
      <c r="I56" s="163"/>
      <c r="J56" s="163">
        <f>'将来負担比率（分子）の構造'!K$52</f>
        <v>8314</v>
      </c>
      <c r="K56" s="163"/>
      <c r="L56" s="163"/>
      <c r="M56" s="163">
        <f>'将来負担比率（分子）の構造'!L$52</f>
        <v>7981</v>
      </c>
      <c r="N56" s="163"/>
      <c r="O56" s="163"/>
      <c r="P56" s="163">
        <f>'将来負担比率（分子）の構造'!M$52</f>
        <v>7484</v>
      </c>
    </row>
    <row r="57" spans="1:16" x14ac:dyDescent="0.15">
      <c r="A57" s="163" t="s">
        <v>42</v>
      </c>
      <c r="B57" s="163"/>
      <c r="C57" s="163"/>
      <c r="D57" s="163">
        <f>'将来負担比率（分子）の構造'!I$51</f>
        <v>528</v>
      </c>
      <c r="E57" s="163"/>
      <c r="F57" s="163"/>
      <c r="G57" s="163">
        <f>'将来負担比率（分子）の構造'!J$51</f>
        <v>490</v>
      </c>
      <c r="H57" s="163"/>
      <c r="I57" s="163"/>
      <c r="J57" s="163">
        <f>'将来負担比率（分子）の構造'!K$51</f>
        <v>486</v>
      </c>
      <c r="K57" s="163"/>
      <c r="L57" s="163"/>
      <c r="M57" s="163">
        <f>'将来負担比率（分子）の構造'!L$51</f>
        <v>476</v>
      </c>
      <c r="N57" s="163"/>
      <c r="O57" s="163"/>
      <c r="P57" s="163">
        <f>'将来負担比率（分子）の構造'!M$51</f>
        <v>469</v>
      </c>
    </row>
    <row r="58" spans="1:16" x14ac:dyDescent="0.15">
      <c r="A58" s="163" t="s">
        <v>41</v>
      </c>
      <c r="B58" s="163"/>
      <c r="C58" s="163"/>
      <c r="D58" s="163">
        <f>'将来負担比率（分子）の構造'!I$50</f>
        <v>4017</v>
      </c>
      <c r="E58" s="163"/>
      <c r="F58" s="163"/>
      <c r="G58" s="163">
        <f>'将来負担比率（分子）の構造'!J$50</f>
        <v>4464</v>
      </c>
      <c r="H58" s="163"/>
      <c r="I58" s="163"/>
      <c r="J58" s="163">
        <f>'将来負担比率（分子）の構造'!K$50</f>
        <v>4473</v>
      </c>
      <c r="K58" s="163"/>
      <c r="L58" s="163"/>
      <c r="M58" s="163">
        <f>'将来負担比率（分子）の構造'!L$50</f>
        <v>4479</v>
      </c>
      <c r="N58" s="163"/>
      <c r="O58" s="163"/>
      <c r="P58" s="163">
        <f>'将来負担比率（分子）の構造'!M$50</f>
        <v>4496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1214</v>
      </c>
      <c r="C62" s="163"/>
      <c r="D62" s="163"/>
      <c r="E62" s="163">
        <f>'将来負担比率（分子）の構造'!J$45</f>
        <v>1156</v>
      </c>
      <c r="F62" s="163"/>
      <c r="G62" s="163"/>
      <c r="H62" s="163">
        <f>'将来負担比率（分子）の構造'!K$45</f>
        <v>1103</v>
      </c>
      <c r="I62" s="163"/>
      <c r="J62" s="163"/>
      <c r="K62" s="163">
        <f>'将来負担比率（分子）の構造'!L$45</f>
        <v>1110</v>
      </c>
      <c r="L62" s="163"/>
      <c r="M62" s="163"/>
      <c r="N62" s="163">
        <f>'将来負担比率（分子）の構造'!M$45</f>
        <v>1132</v>
      </c>
      <c r="O62" s="163"/>
      <c r="P62" s="163"/>
    </row>
    <row r="63" spans="1:16" x14ac:dyDescent="0.15">
      <c r="A63" s="163" t="s">
        <v>34</v>
      </c>
      <c r="B63" s="163">
        <f>'将来負担比率（分子）の構造'!I$44</f>
        <v>65</v>
      </c>
      <c r="C63" s="163"/>
      <c r="D63" s="163"/>
      <c r="E63" s="163">
        <f>'将来負担比率（分子）の構造'!J$44</f>
        <v>91</v>
      </c>
      <c r="F63" s="163"/>
      <c r="G63" s="163"/>
      <c r="H63" s="163">
        <f>'将来負担比率（分子）の構造'!K$44</f>
        <v>84</v>
      </c>
      <c r="I63" s="163"/>
      <c r="J63" s="163"/>
      <c r="K63" s="163">
        <f>'将来負担比率（分子）の構造'!L$44</f>
        <v>76</v>
      </c>
      <c r="L63" s="163"/>
      <c r="M63" s="163"/>
      <c r="N63" s="163">
        <f>'将来負担比率（分子）の構造'!M$44</f>
        <v>68</v>
      </c>
      <c r="O63" s="163"/>
      <c r="P63" s="163"/>
    </row>
    <row r="64" spans="1:16" x14ac:dyDescent="0.15">
      <c r="A64" s="163" t="s">
        <v>33</v>
      </c>
      <c r="B64" s="163">
        <f>'将来負担比率（分子）の構造'!I$43</f>
        <v>323</v>
      </c>
      <c r="C64" s="163"/>
      <c r="D64" s="163"/>
      <c r="E64" s="163">
        <f>'将来負担比率（分子）の構造'!J$43</f>
        <v>411</v>
      </c>
      <c r="F64" s="163"/>
      <c r="G64" s="163"/>
      <c r="H64" s="163">
        <f>'将来負担比率（分子）の構造'!K$43</f>
        <v>483</v>
      </c>
      <c r="I64" s="163"/>
      <c r="J64" s="163"/>
      <c r="K64" s="163">
        <f>'将来負担比率（分子）の構造'!L$43</f>
        <v>546</v>
      </c>
      <c r="L64" s="163"/>
      <c r="M64" s="163"/>
      <c r="N64" s="163">
        <f>'将来負担比率（分子）の構造'!M$43</f>
        <v>560</v>
      </c>
      <c r="O64" s="163"/>
      <c r="P64" s="163"/>
    </row>
    <row r="65" spans="1:16" x14ac:dyDescent="0.15">
      <c r="A65" s="163" t="s">
        <v>32</v>
      </c>
      <c r="B65" s="163">
        <f>'将来負担比率（分子）の構造'!I$42</f>
        <v>85</v>
      </c>
      <c r="C65" s="163"/>
      <c r="D65" s="163"/>
      <c r="E65" s="163">
        <f>'将来負担比率（分子）の構造'!J$42</f>
        <v>56</v>
      </c>
      <c r="F65" s="163"/>
      <c r="G65" s="163"/>
      <c r="H65" s="163">
        <f>'将来負担比率（分子）の構造'!K$42</f>
        <v>37</v>
      </c>
      <c r="I65" s="163"/>
      <c r="J65" s="163"/>
      <c r="K65" s="163">
        <f>'将来負担比率（分子）の構造'!L$42</f>
        <v>24</v>
      </c>
      <c r="L65" s="163"/>
      <c r="M65" s="163"/>
      <c r="N65" s="163">
        <f>'将来負担比率（分子）の構造'!M$42</f>
        <v>12</v>
      </c>
      <c r="O65" s="163"/>
      <c r="P65" s="163"/>
    </row>
    <row r="66" spans="1:16" x14ac:dyDescent="0.15">
      <c r="A66" s="163" t="s">
        <v>31</v>
      </c>
      <c r="B66" s="163">
        <f>'将来負担比率（分子）の構造'!I$41</f>
        <v>11379</v>
      </c>
      <c r="C66" s="163"/>
      <c r="D66" s="163"/>
      <c r="E66" s="163">
        <f>'将来負担比率（分子）の構造'!J$41</f>
        <v>11354</v>
      </c>
      <c r="F66" s="163"/>
      <c r="G66" s="163"/>
      <c r="H66" s="163">
        <f>'将来負担比率（分子）の構造'!K$41</f>
        <v>10932</v>
      </c>
      <c r="I66" s="163"/>
      <c r="J66" s="163"/>
      <c r="K66" s="163">
        <f>'将来負担比率（分子）の構造'!L$41</f>
        <v>10384</v>
      </c>
      <c r="L66" s="163"/>
      <c r="M66" s="163"/>
      <c r="N66" s="163">
        <f>'将来負担比率（分子）の構造'!M$41</f>
        <v>9669</v>
      </c>
      <c r="O66" s="163"/>
      <c r="P66" s="163"/>
    </row>
    <row r="67" spans="1:16" x14ac:dyDescent="0.15">
      <c r="A67" s="163" t="s">
        <v>71</v>
      </c>
      <c r="B67" s="163" t="e">
        <f>NA()</f>
        <v>#N/A</v>
      </c>
      <c r="C67" s="163">
        <f>IF(ISNUMBER('将来負担比率（分子）の構造'!I$53), IF('将来負担比率（分子）の構造'!I$53 &lt; 0, 0, '将来負担比率（分子）の構造'!I$53), NA())</f>
        <v>46</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1395</v>
      </c>
      <c r="C72" s="167">
        <f>基金残高に係る経年分析!G55</f>
        <v>1399</v>
      </c>
      <c r="D72" s="167">
        <f>基金残高に係る経年分析!H55</f>
        <v>1391</v>
      </c>
    </row>
    <row r="73" spans="1:16" x14ac:dyDescent="0.15">
      <c r="A73" s="166" t="s">
        <v>74</v>
      </c>
      <c r="B73" s="167">
        <f>基金残高に係る経年分析!F56</f>
        <v>739</v>
      </c>
      <c r="C73" s="167">
        <f>基金残高に係る経年分析!G56</f>
        <v>739</v>
      </c>
      <c r="D73" s="167">
        <f>基金残高に係る経年分析!H56</f>
        <v>706</v>
      </c>
    </row>
    <row r="74" spans="1:16" x14ac:dyDescent="0.15">
      <c r="A74" s="166" t="s">
        <v>75</v>
      </c>
      <c r="B74" s="167">
        <f>基金残高に係る経年分析!F57</f>
        <v>2209</v>
      </c>
      <c r="C74" s="167">
        <f>基金残高に係る経年分析!G57</f>
        <v>2227</v>
      </c>
      <c r="D74" s="167">
        <f>基金残高に係る経年分析!H57</f>
        <v>2282</v>
      </c>
    </row>
  </sheetData>
  <sheetProtection algorithmName="SHA-512" hashValue="KwdkXtuioYxtlu7je9Q5CD787RgNWSEUUNoDiij+XWYOvKKvDSAeDbkjB71BrRwWEKhA8dBdrW8HYwKEuY36pg==" saltValue="S2aP63K/Qb6fzoAdMdVZw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1394173</v>
      </c>
      <c r="S5" s="677"/>
      <c r="T5" s="677"/>
      <c r="U5" s="677"/>
      <c r="V5" s="677"/>
      <c r="W5" s="677"/>
      <c r="X5" s="677"/>
      <c r="Y5" s="702"/>
      <c r="Z5" s="715">
        <v>14.2</v>
      </c>
      <c r="AA5" s="715"/>
      <c r="AB5" s="715"/>
      <c r="AC5" s="715"/>
      <c r="AD5" s="716">
        <v>1394173</v>
      </c>
      <c r="AE5" s="716"/>
      <c r="AF5" s="716"/>
      <c r="AG5" s="716"/>
      <c r="AH5" s="716"/>
      <c r="AI5" s="716"/>
      <c r="AJ5" s="716"/>
      <c r="AK5" s="716"/>
      <c r="AL5" s="703">
        <v>25.4</v>
      </c>
      <c r="AM5" s="685"/>
      <c r="AN5" s="685"/>
      <c r="AO5" s="704"/>
      <c r="AP5" s="679" t="s">
        <v>217</v>
      </c>
      <c r="AQ5" s="680"/>
      <c r="AR5" s="680"/>
      <c r="AS5" s="680"/>
      <c r="AT5" s="680"/>
      <c r="AU5" s="680"/>
      <c r="AV5" s="680"/>
      <c r="AW5" s="680"/>
      <c r="AX5" s="680"/>
      <c r="AY5" s="680"/>
      <c r="AZ5" s="680"/>
      <c r="BA5" s="680"/>
      <c r="BB5" s="680"/>
      <c r="BC5" s="680"/>
      <c r="BD5" s="680"/>
      <c r="BE5" s="680"/>
      <c r="BF5" s="681"/>
      <c r="BG5" s="621">
        <v>1394173</v>
      </c>
      <c r="BH5" s="622"/>
      <c r="BI5" s="622"/>
      <c r="BJ5" s="622"/>
      <c r="BK5" s="622"/>
      <c r="BL5" s="622"/>
      <c r="BM5" s="622"/>
      <c r="BN5" s="623"/>
      <c r="BO5" s="659">
        <v>100</v>
      </c>
      <c r="BP5" s="659"/>
      <c r="BQ5" s="659"/>
      <c r="BR5" s="659"/>
      <c r="BS5" s="660">
        <v>18686</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208976</v>
      </c>
      <c r="S6" s="622"/>
      <c r="T6" s="622"/>
      <c r="U6" s="622"/>
      <c r="V6" s="622"/>
      <c r="W6" s="622"/>
      <c r="X6" s="622"/>
      <c r="Y6" s="623"/>
      <c r="Z6" s="659">
        <v>2.1</v>
      </c>
      <c r="AA6" s="659"/>
      <c r="AB6" s="659"/>
      <c r="AC6" s="659"/>
      <c r="AD6" s="660">
        <v>208976</v>
      </c>
      <c r="AE6" s="660"/>
      <c r="AF6" s="660"/>
      <c r="AG6" s="660"/>
      <c r="AH6" s="660"/>
      <c r="AI6" s="660"/>
      <c r="AJ6" s="660"/>
      <c r="AK6" s="660"/>
      <c r="AL6" s="624">
        <v>3.8</v>
      </c>
      <c r="AM6" s="625"/>
      <c r="AN6" s="625"/>
      <c r="AO6" s="661"/>
      <c r="AP6" s="618" t="s">
        <v>222</v>
      </c>
      <c r="AQ6" s="619"/>
      <c r="AR6" s="619"/>
      <c r="AS6" s="619"/>
      <c r="AT6" s="619"/>
      <c r="AU6" s="619"/>
      <c r="AV6" s="619"/>
      <c r="AW6" s="619"/>
      <c r="AX6" s="619"/>
      <c r="AY6" s="619"/>
      <c r="AZ6" s="619"/>
      <c r="BA6" s="619"/>
      <c r="BB6" s="619"/>
      <c r="BC6" s="619"/>
      <c r="BD6" s="619"/>
      <c r="BE6" s="619"/>
      <c r="BF6" s="620"/>
      <c r="BG6" s="621">
        <v>1394173</v>
      </c>
      <c r="BH6" s="622"/>
      <c r="BI6" s="622"/>
      <c r="BJ6" s="622"/>
      <c r="BK6" s="622"/>
      <c r="BL6" s="622"/>
      <c r="BM6" s="622"/>
      <c r="BN6" s="623"/>
      <c r="BO6" s="659">
        <v>100</v>
      </c>
      <c r="BP6" s="659"/>
      <c r="BQ6" s="659"/>
      <c r="BR6" s="659"/>
      <c r="BS6" s="660">
        <v>18686</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82445</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82445</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581</v>
      </c>
      <c r="S7" s="622"/>
      <c r="T7" s="622"/>
      <c r="U7" s="622"/>
      <c r="V7" s="622"/>
      <c r="W7" s="622"/>
      <c r="X7" s="622"/>
      <c r="Y7" s="623"/>
      <c r="Z7" s="659">
        <v>0</v>
      </c>
      <c r="AA7" s="659"/>
      <c r="AB7" s="659"/>
      <c r="AC7" s="659"/>
      <c r="AD7" s="660">
        <v>581</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543948</v>
      </c>
      <c r="BH7" s="622"/>
      <c r="BI7" s="622"/>
      <c r="BJ7" s="622"/>
      <c r="BK7" s="622"/>
      <c r="BL7" s="622"/>
      <c r="BM7" s="622"/>
      <c r="BN7" s="623"/>
      <c r="BO7" s="659">
        <v>39</v>
      </c>
      <c r="BP7" s="659"/>
      <c r="BQ7" s="659"/>
      <c r="BR7" s="659"/>
      <c r="BS7" s="660">
        <v>18686</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1818108</v>
      </c>
      <c r="CS7" s="622"/>
      <c r="CT7" s="622"/>
      <c r="CU7" s="622"/>
      <c r="CV7" s="622"/>
      <c r="CW7" s="622"/>
      <c r="CX7" s="622"/>
      <c r="CY7" s="623"/>
      <c r="CZ7" s="659">
        <v>19.100000000000001</v>
      </c>
      <c r="DA7" s="659"/>
      <c r="DB7" s="659"/>
      <c r="DC7" s="659"/>
      <c r="DD7" s="627">
        <v>29591</v>
      </c>
      <c r="DE7" s="622"/>
      <c r="DF7" s="622"/>
      <c r="DG7" s="622"/>
      <c r="DH7" s="622"/>
      <c r="DI7" s="622"/>
      <c r="DJ7" s="622"/>
      <c r="DK7" s="622"/>
      <c r="DL7" s="622"/>
      <c r="DM7" s="622"/>
      <c r="DN7" s="622"/>
      <c r="DO7" s="622"/>
      <c r="DP7" s="623"/>
      <c r="DQ7" s="627">
        <v>1322072</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5491</v>
      </c>
      <c r="S8" s="622"/>
      <c r="T8" s="622"/>
      <c r="U8" s="622"/>
      <c r="V8" s="622"/>
      <c r="W8" s="622"/>
      <c r="X8" s="622"/>
      <c r="Y8" s="623"/>
      <c r="Z8" s="659">
        <v>0.1</v>
      </c>
      <c r="AA8" s="659"/>
      <c r="AB8" s="659"/>
      <c r="AC8" s="659"/>
      <c r="AD8" s="660">
        <v>5491</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14186</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2045052</v>
      </c>
      <c r="CS8" s="622"/>
      <c r="CT8" s="622"/>
      <c r="CU8" s="622"/>
      <c r="CV8" s="622"/>
      <c r="CW8" s="622"/>
      <c r="CX8" s="622"/>
      <c r="CY8" s="623"/>
      <c r="CZ8" s="659">
        <v>21.5</v>
      </c>
      <c r="DA8" s="659"/>
      <c r="DB8" s="659"/>
      <c r="DC8" s="659"/>
      <c r="DD8" s="627">
        <v>71658</v>
      </c>
      <c r="DE8" s="622"/>
      <c r="DF8" s="622"/>
      <c r="DG8" s="622"/>
      <c r="DH8" s="622"/>
      <c r="DI8" s="622"/>
      <c r="DJ8" s="622"/>
      <c r="DK8" s="622"/>
      <c r="DL8" s="622"/>
      <c r="DM8" s="622"/>
      <c r="DN8" s="622"/>
      <c r="DO8" s="622"/>
      <c r="DP8" s="623"/>
      <c r="DQ8" s="627">
        <v>1342392</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8410</v>
      </c>
      <c r="S9" s="622"/>
      <c r="T9" s="622"/>
      <c r="U9" s="622"/>
      <c r="V9" s="622"/>
      <c r="W9" s="622"/>
      <c r="X9" s="622"/>
      <c r="Y9" s="623"/>
      <c r="Z9" s="659">
        <v>0.1</v>
      </c>
      <c r="AA9" s="659"/>
      <c r="AB9" s="659"/>
      <c r="AC9" s="659"/>
      <c r="AD9" s="660">
        <v>8410</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447604</v>
      </c>
      <c r="BH9" s="622"/>
      <c r="BI9" s="622"/>
      <c r="BJ9" s="622"/>
      <c r="BK9" s="622"/>
      <c r="BL9" s="622"/>
      <c r="BM9" s="622"/>
      <c r="BN9" s="623"/>
      <c r="BO9" s="659">
        <v>32.1</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528939</v>
      </c>
      <c r="CS9" s="622"/>
      <c r="CT9" s="622"/>
      <c r="CU9" s="622"/>
      <c r="CV9" s="622"/>
      <c r="CW9" s="622"/>
      <c r="CX9" s="622"/>
      <c r="CY9" s="623"/>
      <c r="CZ9" s="659">
        <v>5.6</v>
      </c>
      <c r="DA9" s="659"/>
      <c r="DB9" s="659"/>
      <c r="DC9" s="659"/>
      <c r="DD9" s="627">
        <v>2959</v>
      </c>
      <c r="DE9" s="622"/>
      <c r="DF9" s="622"/>
      <c r="DG9" s="622"/>
      <c r="DH9" s="622"/>
      <c r="DI9" s="622"/>
      <c r="DJ9" s="622"/>
      <c r="DK9" s="622"/>
      <c r="DL9" s="622"/>
      <c r="DM9" s="622"/>
      <c r="DN9" s="622"/>
      <c r="DO9" s="622"/>
      <c r="DP9" s="623"/>
      <c r="DQ9" s="627">
        <v>468133</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40121</v>
      </c>
      <c r="BH10" s="622"/>
      <c r="BI10" s="622"/>
      <c r="BJ10" s="622"/>
      <c r="BK10" s="622"/>
      <c r="BL10" s="622"/>
      <c r="BM10" s="622"/>
      <c r="BN10" s="623"/>
      <c r="BO10" s="659">
        <v>2.9</v>
      </c>
      <c r="BP10" s="659"/>
      <c r="BQ10" s="659"/>
      <c r="BR10" s="659"/>
      <c r="BS10" s="660">
        <v>6684</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9692</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9692</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250529</v>
      </c>
      <c r="S11" s="622"/>
      <c r="T11" s="622"/>
      <c r="U11" s="622"/>
      <c r="V11" s="622"/>
      <c r="W11" s="622"/>
      <c r="X11" s="622"/>
      <c r="Y11" s="623"/>
      <c r="Z11" s="624">
        <v>2.5</v>
      </c>
      <c r="AA11" s="625"/>
      <c r="AB11" s="625"/>
      <c r="AC11" s="626"/>
      <c r="AD11" s="627">
        <v>250529</v>
      </c>
      <c r="AE11" s="622"/>
      <c r="AF11" s="622"/>
      <c r="AG11" s="622"/>
      <c r="AH11" s="622"/>
      <c r="AI11" s="622"/>
      <c r="AJ11" s="622"/>
      <c r="AK11" s="623"/>
      <c r="AL11" s="624">
        <v>4.5999999999999996</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42037</v>
      </c>
      <c r="BH11" s="622"/>
      <c r="BI11" s="622"/>
      <c r="BJ11" s="622"/>
      <c r="BK11" s="622"/>
      <c r="BL11" s="622"/>
      <c r="BM11" s="622"/>
      <c r="BN11" s="623"/>
      <c r="BO11" s="659">
        <v>3</v>
      </c>
      <c r="BP11" s="659"/>
      <c r="BQ11" s="659"/>
      <c r="BR11" s="659"/>
      <c r="BS11" s="660">
        <v>12002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1146209</v>
      </c>
      <c r="CS11" s="622"/>
      <c r="CT11" s="622"/>
      <c r="CU11" s="622"/>
      <c r="CV11" s="622"/>
      <c r="CW11" s="622"/>
      <c r="CX11" s="622"/>
      <c r="CY11" s="623"/>
      <c r="CZ11" s="659">
        <v>12</v>
      </c>
      <c r="DA11" s="659"/>
      <c r="DB11" s="659"/>
      <c r="DC11" s="659"/>
      <c r="DD11" s="627">
        <v>345560</v>
      </c>
      <c r="DE11" s="622"/>
      <c r="DF11" s="622"/>
      <c r="DG11" s="622"/>
      <c r="DH11" s="622"/>
      <c r="DI11" s="622"/>
      <c r="DJ11" s="622"/>
      <c r="DK11" s="622"/>
      <c r="DL11" s="622"/>
      <c r="DM11" s="622"/>
      <c r="DN11" s="622"/>
      <c r="DO11" s="622"/>
      <c r="DP11" s="623"/>
      <c r="DQ11" s="627">
        <v>378225</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8223</v>
      </c>
      <c r="S12" s="622"/>
      <c r="T12" s="622"/>
      <c r="U12" s="622"/>
      <c r="V12" s="622"/>
      <c r="W12" s="622"/>
      <c r="X12" s="622"/>
      <c r="Y12" s="623"/>
      <c r="Z12" s="659">
        <v>0.1</v>
      </c>
      <c r="AA12" s="659"/>
      <c r="AB12" s="659"/>
      <c r="AC12" s="659"/>
      <c r="AD12" s="660">
        <v>8223</v>
      </c>
      <c r="AE12" s="660"/>
      <c r="AF12" s="660"/>
      <c r="AG12" s="660"/>
      <c r="AH12" s="660"/>
      <c r="AI12" s="660"/>
      <c r="AJ12" s="660"/>
      <c r="AK12" s="660"/>
      <c r="AL12" s="624">
        <v>0.2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735665</v>
      </c>
      <c r="BH12" s="622"/>
      <c r="BI12" s="622"/>
      <c r="BJ12" s="622"/>
      <c r="BK12" s="622"/>
      <c r="BL12" s="622"/>
      <c r="BM12" s="622"/>
      <c r="BN12" s="623"/>
      <c r="BO12" s="659">
        <v>52.8</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196060</v>
      </c>
      <c r="CS12" s="622"/>
      <c r="CT12" s="622"/>
      <c r="CU12" s="622"/>
      <c r="CV12" s="622"/>
      <c r="CW12" s="622"/>
      <c r="CX12" s="622"/>
      <c r="CY12" s="623"/>
      <c r="CZ12" s="659">
        <v>2.1</v>
      </c>
      <c r="DA12" s="659"/>
      <c r="DB12" s="659"/>
      <c r="DC12" s="659"/>
      <c r="DD12" s="627" t="s">
        <v>122</v>
      </c>
      <c r="DE12" s="622"/>
      <c r="DF12" s="622"/>
      <c r="DG12" s="622"/>
      <c r="DH12" s="622"/>
      <c r="DI12" s="622"/>
      <c r="DJ12" s="622"/>
      <c r="DK12" s="622"/>
      <c r="DL12" s="622"/>
      <c r="DM12" s="622"/>
      <c r="DN12" s="622"/>
      <c r="DO12" s="622"/>
      <c r="DP12" s="623"/>
      <c r="DQ12" s="627">
        <v>180766</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728156</v>
      </c>
      <c r="BH13" s="622"/>
      <c r="BI13" s="622"/>
      <c r="BJ13" s="622"/>
      <c r="BK13" s="622"/>
      <c r="BL13" s="622"/>
      <c r="BM13" s="622"/>
      <c r="BN13" s="623"/>
      <c r="BO13" s="659">
        <v>52.2</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1037650</v>
      </c>
      <c r="CS13" s="622"/>
      <c r="CT13" s="622"/>
      <c r="CU13" s="622"/>
      <c r="CV13" s="622"/>
      <c r="CW13" s="622"/>
      <c r="CX13" s="622"/>
      <c r="CY13" s="623"/>
      <c r="CZ13" s="659">
        <v>10.9</v>
      </c>
      <c r="DA13" s="659"/>
      <c r="DB13" s="659"/>
      <c r="DC13" s="659"/>
      <c r="DD13" s="627">
        <v>554599</v>
      </c>
      <c r="DE13" s="622"/>
      <c r="DF13" s="622"/>
      <c r="DG13" s="622"/>
      <c r="DH13" s="622"/>
      <c r="DI13" s="622"/>
      <c r="DJ13" s="622"/>
      <c r="DK13" s="622"/>
      <c r="DL13" s="622"/>
      <c r="DM13" s="622"/>
      <c r="DN13" s="622"/>
      <c r="DO13" s="622"/>
      <c r="DP13" s="623"/>
      <c r="DQ13" s="627">
        <v>467657</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33168</v>
      </c>
      <c r="BH14" s="622"/>
      <c r="BI14" s="622"/>
      <c r="BJ14" s="622"/>
      <c r="BK14" s="622"/>
      <c r="BL14" s="622"/>
      <c r="BM14" s="622"/>
      <c r="BN14" s="623"/>
      <c r="BO14" s="659">
        <v>2.4</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302255</v>
      </c>
      <c r="CS14" s="622"/>
      <c r="CT14" s="622"/>
      <c r="CU14" s="622"/>
      <c r="CV14" s="622"/>
      <c r="CW14" s="622"/>
      <c r="CX14" s="622"/>
      <c r="CY14" s="623"/>
      <c r="CZ14" s="659">
        <v>3.2</v>
      </c>
      <c r="DA14" s="659"/>
      <c r="DB14" s="659"/>
      <c r="DC14" s="659"/>
      <c r="DD14" s="627">
        <v>6058</v>
      </c>
      <c r="DE14" s="622"/>
      <c r="DF14" s="622"/>
      <c r="DG14" s="622"/>
      <c r="DH14" s="622"/>
      <c r="DI14" s="622"/>
      <c r="DJ14" s="622"/>
      <c r="DK14" s="622"/>
      <c r="DL14" s="622"/>
      <c r="DM14" s="622"/>
      <c r="DN14" s="622"/>
      <c r="DO14" s="622"/>
      <c r="DP14" s="623"/>
      <c r="DQ14" s="627">
        <v>279613</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22202</v>
      </c>
      <c r="S15" s="622"/>
      <c r="T15" s="622"/>
      <c r="U15" s="622"/>
      <c r="V15" s="622"/>
      <c r="W15" s="622"/>
      <c r="X15" s="622"/>
      <c r="Y15" s="623"/>
      <c r="Z15" s="659">
        <v>0.2</v>
      </c>
      <c r="AA15" s="659"/>
      <c r="AB15" s="659"/>
      <c r="AC15" s="659"/>
      <c r="AD15" s="660">
        <v>22202</v>
      </c>
      <c r="AE15" s="660"/>
      <c r="AF15" s="660"/>
      <c r="AG15" s="660"/>
      <c r="AH15" s="660"/>
      <c r="AI15" s="660"/>
      <c r="AJ15" s="660"/>
      <c r="AK15" s="660"/>
      <c r="AL15" s="624">
        <v>0.4</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81392</v>
      </c>
      <c r="BH15" s="622"/>
      <c r="BI15" s="622"/>
      <c r="BJ15" s="622"/>
      <c r="BK15" s="622"/>
      <c r="BL15" s="622"/>
      <c r="BM15" s="622"/>
      <c r="BN15" s="623"/>
      <c r="BO15" s="659">
        <v>5.8</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1071414</v>
      </c>
      <c r="CS15" s="622"/>
      <c r="CT15" s="622"/>
      <c r="CU15" s="622"/>
      <c r="CV15" s="622"/>
      <c r="CW15" s="622"/>
      <c r="CX15" s="622"/>
      <c r="CY15" s="623"/>
      <c r="CZ15" s="659">
        <v>11.3</v>
      </c>
      <c r="DA15" s="659"/>
      <c r="DB15" s="659"/>
      <c r="DC15" s="659"/>
      <c r="DD15" s="627">
        <v>213373</v>
      </c>
      <c r="DE15" s="622"/>
      <c r="DF15" s="622"/>
      <c r="DG15" s="622"/>
      <c r="DH15" s="622"/>
      <c r="DI15" s="622"/>
      <c r="DJ15" s="622"/>
      <c r="DK15" s="622"/>
      <c r="DL15" s="622"/>
      <c r="DM15" s="622"/>
      <c r="DN15" s="622"/>
      <c r="DO15" s="622"/>
      <c r="DP15" s="623"/>
      <c r="DQ15" s="627">
        <v>792481</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21052</v>
      </c>
      <c r="S16" s="622"/>
      <c r="T16" s="622"/>
      <c r="U16" s="622"/>
      <c r="V16" s="622"/>
      <c r="W16" s="622"/>
      <c r="X16" s="622"/>
      <c r="Y16" s="623"/>
      <c r="Z16" s="659">
        <v>0.2</v>
      </c>
      <c r="AA16" s="659"/>
      <c r="AB16" s="659"/>
      <c r="AC16" s="659"/>
      <c r="AD16" s="660">
        <v>21052</v>
      </c>
      <c r="AE16" s="660"/>
      <c r="AF16" s="660"/>
      <c r="AG16" s="660"/>
      <c r="AH16" s="660"/>
      <c r="AI16" s="660"/>
      <c r="AJ16" s="660"/>
      <c r="AK16" s="660"/>
      <c r="AL16" s="624">
        <v>0.4</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46894</v>
      </c>
      <c r="S17" s="622"/>
      <c r="T17" s="622"/>
      <c r="U17" s="622"/>
      <c r="V17" s="622"/>
      <c r="W17" s="622"/>
      <c r="X17" s="622"/>
      <c r="Y17" s="623"/>
      <c r="Z17" s="659">
        <v>0.5</v>
      </c>
      <c r="AA17" s="659"/>
      <c r="AB17" s="659"/>
      <c r="AC17" s="659"/>
      <c r="AD17" s="660">
        <v>46894</v>
      </c>
      <c r="AE17" s="660"/>
      <c r="AF17" s="660"/>
      <c r="AG17" s="660"/>
      <c r="AH17" s="660"/>
      <c r="AI17" s="660"/>
      <c r="AJ17" s="660"/>
      <c r="AK17" s="660"/>
      <c r="AL17" s="624">
        <v>0.9</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1281455</v>
      </c>
      <c r="CS17" s="622"/>
      <c r="CT17" s="622"/>
      <c r="CU17" s="622"/>
      <c r="CV17" s="622"/>
      <c r="CW17" s="622"/>
      <c r="CX17" s="622"/>
      <c r="CY17" s="623"/>
      <c r="CZ17" s="659">
        <v>13.5</v>
      </c>
      <c r="DA17" s="659"/>
      <c r="DB17" s="659"/>
      <c r="DC17" s="659"/>
      <c r="DD17" s="627" t="s">
        <v>122</v>
      </c>
      <c r="DE17" s="622"/>
      <c r="DF17" s="622"/>
      <c r="DG17" s="622"/>
      <c r="DH17" s="622"/>
      <c r="DI17" s="622"/>
      <c r="DJ17" s="622"/>
      <c r="DK17" s="622"/>
      <c r="DL17" s="622"/>
      <c r="DM17" s="622"/>
      <c r="DN17" s="622"/>
      <c r="DO17" s="622"/>
      <c r="DP17" s="623"/>
      <c r="DQ17" s="627">
        <v>1238323</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5144</v>
      </c>
      <c r="S18" s="622"/>
      <c r="T18" s="622"/>
      <c r="U18" s="622"/>
      <c r="V18" s="622"/>
      <c r="W18" s="622"/>
      <c r="X18" s="622"/>
      <c r="Y18" s="623"/>
      <c r="Z18" s="659">
        <v>0.1</v>
      </c>
      <c r="AA18" s="659"/>
      <c r="AB18" s="659"/>
      <c r="AC18" s="659"/>
      <c r="AD18" s="660">
        <v>5144</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38653</v>
      </c>
      <c r="S19" s="622"/>
      <c r="T19" s="622"/>
      <c r="U19" s="622"/>
      <c r="V19" s="622"/>
      <c r="W19" s="622"/>
      <c r="X19" s="622"/>
      <c r="Y19" s="623"/>
      <c r="Z19" s="659">
        <v>0.4</v>
      </c>
      <c r="AA19" s="659"/>
      <c r="AB19" s="659"/>
      <c r="AC19" s="659"/>
      <c r="AD19" s="660">
        <v>38653</v>
      </c>
      <c r="AE19" s="660"/>
      <c r="AF19" s="660"/>
      <c r="AG19" s="660"/>
      <c r="AH19" s="660"/>
      <c r="AI19" s="660"/>
      <c r="AJ19" s="660"/>
      <c r="AK19" s="660"/>
      <c r="AL19" s="624">
        <v>0.7</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v>3097</v>
      </c>
      <c r="S20" s="622"/>
      <c r="T20" s="622"/>
      <c r="U20" s="622"/>
      <c r="V20" s="622"/>
      <c r="W20" s="622"/>
      <c r="X20" s="622"/>
      <c r="Y20" s="623"/>
      <c r="Z20" s="659">
        <v>0</v>
      </c>
      <c r="AA20" s="659"/>
      <c r="AB20" s="659"/>
      <c r="AC20" s="659"/>
      <c r="AD20" s="660">
        <v>3097</v>
      </c>
      <c r="AE20" s="660"/>
      <c r="AF20" s="660"/>
      <c r="AG20" s="660"/>
      <c r="AH20" s="660"/>
      <c r="AI20" s="660"/>
      <c r="AJ20" s="660"/>
      <c r="AK20" s="660"/>
      <c r="AL20" s="624">
        <v>0.1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9519279</v>
      </c>
      <c r="CS20" s="622"/>
      <c r="CT20" s="622"/>
      <c r="CU20" s="622"/>
      <c r="CV20" s="622"/>
      <c r="CW20" s="622"/>
      <c r="CX20" s="622"/>
      <c r="CY20" s="623"/>
      <c r="CZ20" s="659">
        <v>100</v>
      </c>
      <c r="DA20" s="659"/>
      <c r="DB20" s="659"/>
      <c r="DC20" s="659"/>
      <c r="DD20" s="627">
        <v>1223798</v>
      </c>
      <c r="DE20" s="622"/>
      <c r="DF20" s="622"/>
      <c r="DG20" s="622"/>
      <c r="DH20" s="622"/>
      <c r="DI20" s="622"/>
      <c r="DJ20" s="622"/>
      <c r="DK20" s="622"/>
      <c r="DL20" s="622"/>
      <c r="DM20" s="622"/>
      <c r="DN20" s="622"/>
      <c r="DO20" s="622"/>
      <c r="DP20" s="623"/>
      <c r="DQ20" s="627">
        <v>6561799</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3874566</v>
      </c>
      <c r="S21" s="622"/>
      <c r="T21" s="622"/>
      <c r="U21" s="622"/>
      <c r="V21" s="622"/>
      <c r="W21" s="622"/>
      <c r="X21" s="622"/>
      <c r="Y21" s="623"/>
      <c r="Z21" s="659">
        <v>39.4</v>
      </c>
      <c r="AA21" s="659"/>
      <c r="AB21" s="659"/>
      <c r="AC21" s="659"/>
      <c r="AD21" s="660">
        <v>3466877</v>
      </c>
      <c r="AE21" s="660"/>
      <c r="AF21" s="660"/>
      <c r="AG21" s="660"/>
      <c r="AH21" s="660"/>
      <c r="AI21" s="660"/>
      <c r="AJ21" s="660"/>
      <c r="AK21" s="660"/>
      <c r="AL21" s="624">
        <v>63.3</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3466877</v>
      </c>
      <c r="S22" s="622"/>
      <c r="T22" s="622"/>
      <c r="U22" s="622"/>
      <c r="V22" s="622"/>
      <c r="W22" s="622"/>
      <c r="X22" s="622"/>
      <c r="Y22" s="623"/>
      <c r="Z22" s="659">
        <v>35.299999999999997</v>
      </c>
      <c r="AA22" s="659"/>
      <c r="AB22" s="659"/>
      <c r="AC22" s="659"/>
      <c r="AD22" s="660">
        <v>3466877</v>
      </c>
      <c r="AE22" s="660"/>
      <c r="AF22" s="660"/>
      <c r="AG22" s="660"/>
      <c r="AH22" s="660"/>
      <c r="AI22" s="660"/>
      <c r="AJ22" s="660"/>
      <c r="AK22" s="660"/>
      <c r="AL22" s="624">
        <v>63.3</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407689</v>
      </c>
      <c r="S23" s="622"/>
      <c r="T23" s="622"/>
      <c r="U23" s="622"/>
      <c r="V23" s="622"/>
      <c r="W23" s="622"/>
      <c r="X23" s="622"/>
      <c r="Y23" s="623"/>
      <c r="Z23" s="659">
        <v>4.0999999999999996</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3801348</v>
      </c>
      <c r="CS24" s="677"/>
      <c r="CT24" s="677"/>
      <c r="CU24" s="677"/>
      <c r="CV24" s="677"/>
      <c r="CW24" s="677"/>
      <c r="CX24" s="677"/>
      <c r="CY24" s="702"/>
      <c r="CZ24" s="703">
        <v>39.9</v>
      </c>
      <c r="DA24" s="685"/>
      <c r="DB24" s="685"/>
      <c r="DC24" s="705"/>
      <c r="DD24" s="701">
        <v>3167868</v>
      </c>
      <c r="DE24" s="677"/>
      <c r="DF24" s="677"/>
      <c r="DG24" s="677"/>
      <c r="DH24" s="677"/>
      <c r="DI24" s="677"/>
      <c r="DJ24" s="677"/>
      <c r="DK24" s="702"/>
      <c r="DL24" s="701">
        <v>2891340</v>
      </c>
      <c r="DM24" s="677"/>
      <c r="DN24" s="677"/>
      <c r="DO24" s="677"/>
      <c r="DP24" s="677"/>
      <c r="DQ24" s="677"/>
      <c r="DR24" s="677"/>
      <c r="DS24" s="677"/>
      <c r="DT24" s="677"/>
      <c r="DU24" s="677"/>
      <c r="DV24" s="702"/>
      <c r="DW24" s="703">
        <v>52.6</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5841097</v>
      </c>
      <c r="S25" s="622"/>
      <c r="T25" s="622"/>
      <c r="U25" s="622"/>
      <c r="V25" s="622"/>
      <c r="W25" s="622"/>
      <c r="X25" s="622"/>
      <c r="Y25" s="623"/>
      <c r="Z25" s="659">
        <v>59.4</v>
      </c>
      <c r="AA25" s="659"/>
      <c r="AB25" s="659"/>
      <c r="AC25" s="659"/>
      <c r="AD25" s="660">
        <v>5433408</v>
      </c>
      <c r="AE25" s="660"/>
      <c r="AF25" s="660"/>
      <c r="AG25" s="660"/>
      <c r="AH25" s="660"/>
      <c r="AI25" s="660"/>
      <c r="AJ25" s="660"/>
      <c r="AK25" s="660"/>
      <c r="AL25" s="624">
        <v>99.2</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1703362</v>
      </c>
      <c r="CS25" s="634"/>
      <c r="CT25" s="634"/>
      <c r="CU25" s="634"/>
      <c r="CV25" s="634"/>
      <c r="CW25" s="634"/>
      <c r="CX25" s="634"/>
      <c r="CY25" s="635"/>
      <c r="CZ25" s="624">
        <v>17.899999999999999</v>
      </c>
      <c r="DA25" s="636"/>
      <c r="DB25" s="636"/>
      <c r="DC25" s="637"/>
      <c r="DD25" s="627">
        <v>1554490</v>
      </c>
      <c r="DE25" s="634"/>
      <c r="DF25" s="634"/>
      <c r="DG25" s="634"/>
      <c r="DH25" s="634"/>
      <c r="DI25" s="634"/>
      <c r="DJ25" s="634"/>
      <c r="DK25" s="635"/>
      <c r="DL25" s="627">
        <v>1421235</v>
      </c>
      <c r="DM25" s="634"/>
      <c r="DN25" s="634"/>
      <c r="DO25" s="634"/>
      <c r="DP25" s="634"/>
      <c r="DQ25" s="634"/>
      <c r="DR25" s="634"/>
      <c r="DS25" s="634"/>
      <c r="DT25" s="634"/>
      <c r="DU25" s="634"/>
      <c r="DV25" s="635"/>
      <c r="DW25" s="624">
        <v>25.9</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1659</v>
      </c>
      <c r="S26" s="622"/>
      <c r="T26" s="622"/>
      <c r="U26" s="622"/>
      <c r="V26" s="622"/>
      <c r="W26" s="622"/>
      <c r="X26" s="622"/>
      <c r="Y26" s="623"/>
      <c r="Z26" s="659">
        <v>0</v>
      </c>
      <c r="AA26" s="659"/>
      <c r="AB26" s="659"/>
      <c r="AC26" s="659"/>
      <c r="AD26" s="660">
        <v>1659</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1205266</v>
      </c>
      <c r="CS26" s="622"/>
      <c r="CT26" s="622"/>
      <c r="CU26" s="622"/>
      <c r="CV26" s="622"/>
      <c r="CW26" s="622"/>
      <c r="CX26" s="622"/>
      <c r="CY26" s="623"/>
      <c r="CZ26" s="624">
        <v>12.7</v>
      </c>
      <c r="DA26" s="636"/>
      <c r="DB26" s="636"/>
      <c r="DC26" s="637"/>
      <c r="DD26" s="627">
        <v>1079310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99889</v>
      </c>
      <c r="S27" s="622"/>
      <c r="T27" s="622"/>
      <c r="U27" s="622"/>
      <c r="V27" s="622"/>
      <c r="W27" s="622"/>
      <c r="X27" s="622"/>
      <c r="Y27" s="623"/>
      <c r="Z27" s="659">
        <v>1</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1394173</v>
      </c>
      <c r="BH27" s="622"/>
      <c r="BI27" s="622"/>
      <c r="BJ27" s="622"/>
      <c r="BK27" s="622"/>
      <c r="BL27" s="622"/>
      <c r="BM27" s="622"/>
      <c r="BN27" s="623"/>
      <c r="BO27" s="659">
        <v>100</v>
      </c>
      <c r="BP27" s="659"/>
      <c r="BQ27" s="659"/>
      <c r="BR27" s="659"/>
      <c r="BS27" s="660">
        <v>18686</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816531</v>
      </c>
      <c r="CS27" s="634"/>
      <c r="CT27" s="634"/>
      <c r="CU27" s="634"/>
      <c r="CV27" s="634"/>
      <c r="CW27" s="634"/>
      <c r="CX27" s="634"/>
      <c r="CY27" s="635"/>
      <c r="CZ27" s="624">
        <v>8.6</v>
      </c>
      <c r="DA27" s="636"/>
      <c r="DB27" s="636"/>
      <c r="DC27" s="637"/>
      <c r="DD27" s="627">
        <v>375055</v>
      </c>
      <c r="DE27" s="634"/>
      <c r="DF27" s="634"/>
      <c r="DG27" s="634"/>
      <c r="DH27" s="634"/>
      <c r="DI27" s="634"/>
      <c r="DJ27" s="634"/>
      <c r="DK27" s="635"/>
      <c r="DL27" s="627">
        <v>231782</v>
      </c>
      <c r="DM27" s="634"/>
      <c r="DN27" s="634"/>
      <c r="DO27" s="634"/>
      <c r="DP27" s="634"/>
      <c r="DQ27" s="634"/>
      <c r="DR27" s="634"/>
      <c r="DS27" s="634"/>
      <c r="DT27" s="634"/>
      <c r="DU27" s="634"/>
      <c r="DV27" s="635"/>
      <c r="DW27" s="624">
        <v>4.2</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335976</v>
      </c>
      <c r="S28" s="622"/>
      <c r="T28" s="622"/>
      <c r="U28" s="622"/>
      <c r="V28" s="622"/>
      <c r="W28" s="622"/>
      <c r="X28" s="622"/>
      <c r="Y28" s="623"/>
      <c r="Z28" s="659">
        <v>3.4</v>
      </c>
      <c r="AA28" s="659"/>
      <c r="AB28" s="659"/>
      <c r="AC28" s="659"/>
      <c r="AD28" s="660">
        <v>7908</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1281455</v>
      </c>
      <c r="CS28" s="622"/>
      <c r="CT28" s="622"/>
      <c r="CU28" s="622"/>
      <c r="CV28" s="622"/>
      <c r="CW28" s="622"/>
      <c r="CX28" s="622"/>
      <c r="CY28" s="623"/>
      <c r="CZ28" s="624">
        <v>13.5</v>
      </c>
      <c r="DA28" s="636"/>
      <c r="DB28" s="636"/>
      <c r="DC28" s="637"/>
      <c r="DD28" s="627">
        <v>1238323</v>
      </c>
      <c r="DE28" s="622"/>
      <c r="DF28" s="622"/>
      <c r="DG28" s="622"/>
      <c r="DH28" s="622"/>
      <c r="DI28" s="622"/>
      <c r="DJ28" s="622"/>
      <c r="DK28" s="623"/>
      <c r="DL28" s="627">
        <v>1238323</v>
      </c>
      <c r="DM28" s="622"/>
      <c r="DN28" s="622"/>
      <c r="DO28" s="622"/>
      <c r="DP28" s="622"/>
      <c r="DQ28" s="622"/>
      <c r="DR28" s="622"/>
      <c r="DS28" s="622"/>
      <c r="DT28" s="622"/>
      <c r="DU28" s="622"/>
      <c r="DV28" s="623"/>
      <c r="DW28" s="624">
        <v>22.5</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48028</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1280564</v>
      </c>
      <c r="CS29" s="634"/>
      <c r="CT29" s="634"/>
      <c r="CU29" s="634"/>
      <c r="CV29" s="634"/>
      <c r="CW29" s="634"/>
      <c r="CX29" s="634"/>
      <c r="CY29" s="635"/>
      <c r="CZ29" s="624">
        <v>13.5</v>
      </c>
      <c r="DA29" s="636"/>
      <c r="DB29" s="636"/>
      <c r="DC29" s="637"/>
      <c r="DD29" s="627">
        <v>1237432</v>
      </c>
      <c r="DE29" s="634"/>
      <c r="DF29" s="634"/>
      <c r="DG29" s="634"/>
      <c r="DH29" s="634"/>
      <c r="DI29" s="634"/>
      <c r="DJ29" s="634"/>
      <c r="DK29" s="635"/>
      <c r="DL29" s="627">
        <v>1237432</v>
      </c>
      <c r="DM29" s="634"/>
      <c r="DN29" s="634"/>
      <c r="DO29" s="634"/>
      <c r="DP29" s="634"/>
      <c r="DQ29" s="634"/>
      <c r="DR29" s="634"/>
      <c r="DS29" s="634"/>
      <c r="DT29" s="634"/>
      <c r="DU29" s="634"/>
      <c r="DV29" s="635"/>
      <c r="DW29" s="624">
        <v>22.5</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610170</v>
      </c>
      <c r="S30" s="622"/>
      <c r="T30" s="622"/>
      <c r="U30" s="622"/>
      <c r="V30" s="622"/>
      <c r="W30" s="622"/>
      <c r="X30" s="622"/>
      <c r="Y30" s="623"/>
      <c r="Z30" s="659">
        <v>6.2</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1253783</v>
      </c>
      <c r="CS30" s="622"/>
      <c r="CT30" s="622"/>
      <c r="CU30" s="622"/>
      <c r="CV30" s="622"/>
      <c r="CW30" s="622"/>
      <c r="CX30" s="622"/>
      <c r="CY30" s="623"/>
      <c r="CZ30" s="624">
        <v>13.2</v>
      </c>
      <c r="DA30" s="636"/>
      <c r="DB30" s="636"/>
      <c r="DC30" s="637"/>
      <c r="DD30" s="627">
        <v>1213269</v>
      </c>
      <c r="DE30" s="622"/>
      <c r="DF30" s="622"/>
      <c r="DG30" s="622"/>
      <c r="DH30" s="622"/>
      <c r="DI30" s="622"/>
      <c r="DJ30" s="622"/>
      <c r="DK30" s="623"/>
      <c r="DL30" s="627">
        <v>1213269</v>
      </c>
      <c r="DM30" s="622"/>
      <c r="DN30" s="622"/>
      <c r="DO30" s="622"/>
      <c r="DP30" s="622"/>
      <c r="DQ30" s="622"/>
      <c r="DR30" s="622"/>
      <c r="DS30" s="622"/>
      <c r="DT30" s="622"/>
      <c r="DU30" s="622"/>
      <c r="DV30" s="623"/>
      <c r="DW30" s="624">
        <v>22.1</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9" t="s">
        <v>178</v>
      </c>
      <c r="AY31" s="680"/>
      <c r="AZ31" s="680"/>
      <c r="BA31" s="680"/>
      <c r="BB31" s="680"/>
      <c r="BC31" s="680"/>
      <c r="BD31" s="680"/>
      <c r="BE31" s="680"/>
      <c r="BF31" s="681"/>
      <c r="BG31" s="683">
        <v>99.2</v>
      </c>
      <c r="BH31" s="684"/>
      <c r="BI31" s="684"/>
      <c r="BJ31" s="684"/>
      <c r="BK31" s="684"/>
      <c r="BL31" s="684"/>
      <c r="BM31" s="685">
        <v>98.1</v>
      </c>
      <c r="BN31" s="684"/>
      <c r="BO31" s="684"/>
      <c r="BP31" s="684"/>
      <c r="BQ31" s="686"/>
      <c r="BR31" s="683">
        <v>99.3</v>
      </c>
      <c r="BS31" s="684"/>
      <c r="BT31" s="684"/>
      <c r="BU31" s="684"/>
      <c r="BV31" s="684"/>
      <c r="BW31" s="684"/>
      <c r="BX31" s="685">
        <v>96.8</v>
      </c>
      <c r="BY31" s="684"/>
      <c r="BZ31" s="684"/>
      <c r="CA31" s="684"/>
      <c r="CB31" s="686"/>
      <c r="CD31" s="642"/>
      <c r="CE31" s="643"/>
      <c r="CF31" s="618" t="s">
        <v>301</v>
      </c>
      <c r="CG31" s="619"/>
      <c r="CH31" s="619"/>
      <c r="CI31" s="619"/>
      <c r="CJ31" s="619"/>
      <c r="CK31" s="619"/>
      <c r="CL31" s="619"/>
      <c r="CM31" s="619"/>
      <c r="CN31" s="619"/>
      <c r="CO31" s="619"/>
      <c r="CP31" s="619"/>
      <c r="CQ31" s="620"/>
      <c r="CR31" s="621">
        <v>26781</v>
      </c>
      <c r="CS31" s="634"/>
      <c r="CT31" s="634"/>
      <c r="CU31" s="634"/>
      <c r="CV31" s="634"/>
      <c r="CW31" s="634"/>
      <c r="CX31" s="634"/>
      <c r="CY31" s="635"/>
      <c r="CZ31" s="624">
        <v>0.3</v>
      </c>
      <c r="DA31" s="636"/>
      <c r="DB31" s="636"/>
      <c r="DC31" s="637"/>
      <c r="DD31" s="627">
        <v>24163</v>
      </c>
      <c r="DE31" s="634"/>
      <c r="DF31" s="634"/>
      <c r="DG31" s="634"/>
      <c r="DH31" s="634"/>
      <c r="DI31" s="634"/>
      <c r="DJ31" s="634"/>
      <c r="DK31" s="635"/>
      <c r="DL31" s="627">
        <v>24163</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589050</v>
      </c>
      <c r="S32" s="622"/>
      <c r="T32" s="622"/>
      <c r="U32" s="622"/>
      <c r="V32" s="622"/>
      <c r="W32" s="622"/>
      <c r="X32" s="622"/>
      <c r="Y32" s="623"/>
      <c r="Z32" s="659">
        <v>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99.3</v>
      </c>
      <c r="BH32" s="634"/>
      <c r="BI32" s="634"/>
      <c r="BJ32" s="634"/>
      <c r="BK32" s="634"/>
      <c r="BL32" s="634"/>
      <c r="BM32" s="625">
        <v>97.8</v>
      </c>
      <c r="BN32" s="634"/>
      <c r="BO32" s="634"/>
      <c r="BP32" s="634"/>
      <c r="BQ32" s="657"/>
      <c r="BR32" s="692">
        <v>99.4</v>
      </c>
      <c r="BS32" s="634"/>
      <c r="BT32" s="634"/>
      <c r="BU32" s="634"/>
      <c r="BV32" s="634"/>
      <c r="BW32" s="634"/>
      <c r="BX32" s="625">
        <v>98</v>
      </c>
      <c r="BY32" s="634"/>
      <c r="BZ32" s="634"/>
      <c r="CA32" s="634"/>
      <c r="CB32" s="657"/>
      <c r="CD32" s="644"/>
      <c r="CE32" s="645"/>
      <c r="CF32" s="618" t="s">
        <v>305</v>
      </c>
      <c r="CG32" s="619"/>
      <c r="CH32" s="619"/>
      <c r="CI32" s="619"/>
      <c r="CJ32" s="619"/>
      <c r="CK32" s="619"/>
      <c r="CL32" s="619"/>
      <c r="CM32" s="619"/>
      <c r="CN32" s="619"/>
      <c r="CO32" s="619"/>
      <c r="CP32" s="619"/>
      <c r="CQ32" s="620"/>
      <c r="CR32" s="621">
        <v>891</v>
      </c>
      <c r="CS32" s="622"/>
      <c r="CT32" s="622"/>
      <c r="CU32" s="622"/>
      <c r="CV32" s="622"/>
      <c r="CW32" s="622"/>
      <c r="CX32" s="622"/>
      <c r="CY32" s="623"/>
      <c r="CZ32" s="624">
        <v>0</v>
      </c>
      <c r="DA32" s="636"/>
      <c r="DB32" s="636"/>
      <c r="DC32" s="637"/>
      <c r="DD32" s="627">
        <v>891</v>
      </c>
      <c r="DE32" s="622"/>
      <c r="DF32" s="622"/>
      <c r="DG32" s="622"/>
      <c r="DH32" s="622"/>
      <c r="DI32" s="622"/>
      <c r="DJ32" s="622"/>
      <c r="DK32" s="623"/>
      <c r="DL32" s="627">
        <v>891</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48287</v>
      </c>
      <c r="S33" s="622"/>
      <c r="T33" s="622"/>
      <c r="U33" s="622"/>
      <c r="V33" s="622"/>
      <c r="W33" s="622"/>
      <c r="X33" s="622"/>
      <c r="Y33" s="623"/>
      <c r="Z33" s="659">
        <v>0.5</v>
      </c>
      <c r="AA33" s="659"/>
      <c r="AB33" s="659"/>
      <c r="AC33" s="659"/>
      <c r="AD33" s="660">
        <v>15455</v>
      </c>
      <c r="AE33" s="660"/>
      <c r="AF33" s="660"/>
      <c r="AG33" s="660"/>
      <c r="AH33" s="660"/>
      <c r="AI33" s="660"/>
      <c r="AJ33" s="660"/>
      <c r="AK33" s="660"/>
      <c r="AL33" s="624">
        <v>0.3</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99.1</v>
      </c>
      <c r="BH33" s="606"/>
      <c r="BI33" s="606"/>
      <c r="BJ33" s="606"/>
      <c r="BK33" s="606"/>
      <c r="BL33" s="606"/>
      <c r="BM33" s="652">
        <v>98</v>
      </c>
      <c r="BN33" s="606"/>
      <c r="BO33" s="606"/>
      <c r="BP33" s="606"/>
      <c r="BQ33" s="669"/>
      <c r="BR33" s="682">
        <v>99.1</v>
      </c>
      <c r="BS33" s="606"/>
      <c r="BT33" s="606"/>
      <c r="BU33" s="606"/>
      <c r="BV33" s="606"/>
      <c r="BW33" s="606"/>
      <c r="BX33" s="652">
        <v>95.5</v>
      </c>
      <c r="BY33" s="606"/>
      <c r="BZ33" s="606"/>
      <c r="CA33" s="606"/>
      <c r="CB33" s="669"/>
      <c r="CD33" s="618" t="s">
        <v>308</v>
      </c>
      <c r="CE33" s="619"/>
      <c r="CF33" s="619"/>
      <c r="CG33" s="619"/>
      <c r="CH33" s="619"/>
      <c r="CI33" s="619"/>
      <c r="CJ33" s="619"/>
      <c r="CK33" s="619"/>
      <c r="CL33" s="619"/>
      <c r="CM33" s="619"/>
      <c r="CN33" s="619"/>
      <c r="CO33" s="619"/>
      <c r="CP33" s="619"/>
      <c r="CQ33" s="620"/>
      <c r="CR33" s="621">
        <v>4494133</v>
      </c>
      <c r="CS33" s="634"/>
      <c r="CT33" s="634"/>
      <c r="CU33" s="634"/>
      <c r="CV33" s="634"/>
      <c r="CW33" s="634"/>
      <c r="CX33" s="634"/>
      <c r="CY33" s="635"/>
      <c r="CZ33" s="624">
        <v>47.2</v>
      </c>
      <c r="DA33" s="636"/>
      <c r="DB33" s="636"/>
      <c r="DC33" s="637"/>
      <c r="DD33" s="627">
        <v>3245163</v>
      </c>
      <c r="DE33" s="634"/>
      <c r="DF33" s="634"/>
      <c r="DG33" s="634"/>
      <c r="DH33" s="634"/>
      <c r="DI33" s="634"/>
      <c r="DJ33" s="634"/>
      <c r="DK33" s="635"/>
      <c r="DL33" s="627">
        <v>1970364</v>
      </c>
      <c r="DM33" s="634"/>
      <c r="DN33" s="634"/>
      <c r="DO33" s="634"/>
      <c r="DP33" s="634"/>
      <c r="DQ33" s="634"/>
      <c r="DR33" s="634"/>
      <c r="DS33" s="634"/>
      <c r="DT33" s="634"/>
      <c r="DU33" s="634"/>
      <c r="DV33" s="635"/>
      <c r="DW33" s="624">
        <v>35.9</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465061</v>
      </c>
      <c r="S34" s="622"/>
      <c r="T34" s="622"/>
      <c r="U34" s="622"/>
      <c r="V34" s="622"/>
      <c r="W34" s="622"/>
      <c r="X34" s="622"/>
      <c r="Y34" s="623"/>
      <c r="Z34" s="659">
        <v>4.7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1438713</v>
      </c>
      <c r="CS34" s="622"/>
      <c r="CT34" s="622"/>
      <c r="CU34" s="622"/>
      <c r="CV34" s="622"/>
      <c r="CW34" s="622"/>
      <c r="CX34" s="622"/>
      <c r="CY34" s="623"/>
      <c r="CZ34" s="624">
        <v>15.1</v>
      </c>
      <c r="DA34" s="636"/>
      <c r="DB34" s="636"/>
      <c r="DC34" s="637"/>
      <c r="DD34" s="627">
        <v>967078</v>
      </c>
      <c r="DE34" s="622"/>
      <c r="DF34" s="622"/>
      <c r="DG34" s="622"/>
      <c r="DH34" s="622"/>
      <c r="DI34" s="622"/>
      <c r="DJ34" s="622"/>
      <c r="DK34" s="623"/>
      <c r="DL34" s="627">
        <v>790666</v>
      </c>
      <c r="DM34" s="622"/>
      <c r="DN34" s="622"/>
      <c r="DO34" s="622"/>
      <c r="DP34" s="622"/>
      <c r="DQ34" s="622"/>
      <c r="DR34" s="622"/>
      <c r="DS34" s="622"/>
      <c r="DT34" s="622"/>
      <c r="DU34" s="622"/>
      <c r="DV34" s="623"/>
      <c r="DW34" s="624">
        <v>14.4</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969061</v>
      </c>
      <c r="S35" s="622"/>
      <c r="T35" s="622"/>
      <c r="U35" s="622"/>
      <c r="V35" s="622"/>
      <c r="W35" s="622"/>
      <c r="X35" s="622"/>
      <c r="Y35" s="623"/>
      <c r="Z35" s="659">
        <v>9.9</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271509</v>
      </c>
      <c r="CS35" s="634"/>
      <c r="CT35" s="634"/>
      <c r="CU35" s="634"/>
      <c r="CV35" s="634"/>
      <c r="CW35" s="634"/>
      <c r="CX35" s="634"/>
      <c r="CY35" s="635"/>
      <c r="CZ35" s="624">
        <v>2.9</v>
      </c>
      <c r="DA35" s="636"/>
      <c r="DB35" s="636"/>
      <c r="DC35" s="637"/>
      <c r="DD35" s="627">
        <v>227383</v>
      </c>
      <c r="DE35" s="634"/>
      <c r="DF35" s="634"/>
      <c r="DG35" s="634"/>
      <c r="DH35" s="634"/>
      <c r="DI35" s="634"/>
      <c r="DJ35" s="634"/>
      <c r="DK35" s="635"/>
      <c r="DL35" s="627">
        <v>227383</v>
      </c>
      <c r="DM35" s="634"/>
      <c r="DN35" s="634"/>
      <c r="DO35" s="634"/>
      <c r="DP35" s="634"/>
      <c r="DQ35" s="634"/>
      <c r="DR35" s="634"/>
      <c r="DS35" s="634"/>
      <c r="DT35" s="634"/>
      <c r="DU35" s="634"/>
      <c r="DV35" s="635"/>
      <c r="DW35" s="624">
        <v>4.0999999999999996</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141855</v>
      </c>
      <c r="S36" s="622"/>
      <c r="T36" s="622"/>
      <c r="U36" s="622"/>
      <c r="V36" s="622"/>
      <c r="W36" s="622"/>
      <c r="X36" s="622"/>
      <c r="Y36" s="623"/>
      <c r="Z36" s="659">
        <v>1.4</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609797</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3644</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1450797</v>
      </c>
      <c r="CS36" s="622"/>
      <c r="CT36" s="622"/>
      <c r="CU36" s="622"/>
      <c r="CV36" s="622"/>
      <c r="CW36" s="622"/>
      <c r="CX36" s="622"/>
      <c r="CY36" s="623"/>
      <c r="CZ36" s="624">
        <v>15.2</v>
      </c>
      <c r="DA36" s="636"/>
      <c r="DB36" s="636"/>
      <c r="DC36" s="637"/>
      <c r="DD36" s="627">
        <v>982352</v>
      </c>
      <c r="DE36" s="622"/>
      <c r="DF36" s="622"/>
      <c r="DG36" s="622"/>
      <c r="DH36" s="622"/>
      <c r="DI36" s="622"/>
      <c r="DJ36" s="622"/>
      <c r="DK36" s="623"/>
      <c r="DL36" s="627">
        <v>532436</v>
      </c>
      <c r="DM36" s="622"/>
      <c r="DN36" s="622"/>
      <c r="DO36" s="622"/>
      <c r="DP36" s="622"/>
      <c r="DQ36" s="622"/>
      <c r="DR36" s="622"/>
      <c r="DS36" s="622"/>
      <c r="DT36" s="622"/>
      <c r="DU36" s="622"/>
      <c r="DV36" s="623"/>
      <c r="DW36" s="624">
        <v>9.6999999999999993</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143096</v>
      </c>
      <c r="S37" s="622"/>
      <c r="T37" s="622"/>
      <c r="U37" s="622"/>
      <c r="V37" s="622"/>
      <c r="W37" s="622"/>
      <c r="X37" s="622"/>
      <c r="Y37" s="623"/>
      <c r="Z37" s="659">
        <v>1.5</v>
      </c>
      <c r="AA37" s="659"/>
      <c r="AB37" s="659"/>
      <c r="AC37" s="659"/>
      <c r="AD37" s="660">
        <v>20464</v>
      </c>
      <c r="AE37" s="660"/>
      <c r="AF37" s="660"/>
      <c r="AG37" s="660"/>
      <c r="AH37" s="660"/>
      <c r="AI37" s="660"/>
      <c r="AJ37" s="660"/>
      <c r="AK37" s="660"/>
      <c r="AL37" s="624">
        <v>0.4</v>
      </c>
      <c r="AM37" s="625"/>
      <c r="AN37" s="625"/>
      <c r="AO37" s="661"/>
      <c r="AQ37" s="654" t="s">
        <v>320</v>
      </c>
      <c r="AR37" s="655"/>
      <c r="AS37" s="655"/>
      <c r="AT37" s="655"/>
      <c r="AU37" s="655"/>
      <c r="AV37" s="655"/>
      <c r="AW37" s="655"/>
      <c r="AX37" s="655"/>
      <c r="AY37" s="656"/>
      <c r="AZ37" s="621">
        <v>76571</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-7945</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346641</v>
      </c>
      <c r="CS37" s="634"/>
      <c r="CT37" s="634"/>
      <c r="CU37" s="634"/>
      <c r="CV37" s="634"/>
      <c r="CW37" s="634"/>
      <c r="CX37" s="634"/>
      <c r="CY37" s="635"/>
      <c r="CZ37" s="624">
        <v>3.6</v>
      </c>
      <c r="DA37" s="636"/>
      <c r="DB37" s="636"/>
      <c r="DC37" s="637"/>
      <c r="DD37" s="627">
        <v>325641</v>
      </c>
      <c r="DE37" s="634"/>
      <c r="DF37" s="634"/>
      <c r="DG37" s="634"/>
      <c r="DH37" s="634"/>
      <c r="DI37" s="634"/>
      <c r="DJ37" s="634"/>
      <c r="DK37" s="635"/>
      <c r="DL37" s="627">
        <v>289933</v>
      </c>
      <c r="DM37" s="634"/>
      <c r="DN37" s="634"/>
      <c r="DO37" s="634"/>
      <c r="DP37" s="634"/>
      <c r="DQ37" s="634"/>
      <c r="DR37" s="634"/>
      <c r="DS37" s="634"/>
      <c r="DT37" s="634"/>
      <c r="DU37" s="634"/>
      <c r="DV37" s="635"/>
      <c r="DW37" s="624">
        <v>5.3</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539012</v>
      </c>
      <c r="S38" s="622"/>
      <c r="T38" s="622"/>
      <c r="U38" s="622"/>
      <c r="V38" s="622"/>
      <c r="W38" s="622"/>
      <c r="X38" s="622"/>
      <c r="Y38" s="623"/>
      <c r="Z38" s="659">
        <v>5.5</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32019</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1288</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481659</v>
      </c>
      <c r="CS38" s="622"/>
      <c r="CT38" s="622"/>
      <c r="CU38" s="622"/>
      <c r="CV38" s="622"/>
      <c r="CW38" s="622"/>
      <c r="CX38" s="622"/>
      <c r="CY38" s="623"/>
      <c r="CZ38" s="624">
        <v>5.0999999999999996</v>
      </c>
      <c r="DA38" s="636"/>
      <c r="DB38" s="636"/>
      <c r="DC38" s="637"/>
      <c r="DD38" s="627">
        <v>387688</v>
      </c>
      <c r="DE38" s="622"/>
      <c r="DF38" s="622"/>
      <c r="DG38" s="622"/>
      <c r="DH38" s="622"/>
      <c r="DI38" s="622"/>
      <c r="DJ38" s="622"/>
      <c r="DK38" s="623"/>
      <c r="DL38" s="627">
        <v>385099</v>
      </c>
      <c r="DM38" s="622"/>
      <c r="DN38" s="622"/>
      <c r="DO38" s="622"/>
      <c r="DP38" s="622"/>
      <c r="DQ38" s="622"/>
      <c r="DR38" s="622"/>
      <c r="DS38" s="622"/>
      <c r="DT38" s="622"/>
      <c r="DU38" s="622"/>
      <c r="DV38" s="623"/>
      <c r="DW38" s="624">
        <v>7</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19548</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2240</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802700</v>
      </c>
      <c r="CS39" s="634"/>
      <c r="CT39" s="634"/>
      <c r="CU39" s="634"/>
      <c r="CV39" s="634"/>
      <c r="CW39" s="634"/>
      <c r="CX39" s="634"/>
      <c r="CY39" s="635"/>
      <c r="CZ39" s="624">
        <v>8.4</v>
      </c>
      <c r="DA39" s="636"/>
      <c r="DB39" s="636"/>
      <c r="DC39" s="637"/>
      <c r="DD39" s="627">
        <v>631907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13200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151</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48755</v>
      </c>
      <c r="CS40" s="622"/>
      <c r="CT40" s="622"/>
      <c r="CU40" s="622"/>
      <c r="CV40" s="622"/>
      <c r="CW40" s="622"/>
      <c r="CX40" s="622"/>
      <c r="CY40" s="623"/>
      <c r="CZ40" s="624">
        <v>0.5</v>
      </c>
      <c r="DA40" s="636"/>
      <c r="DB40" s="636"/>
      <c r="DC40" s="637"/>
      <c r="DD40" s="627">
        <v>48755</v>
      </c>
      <c r="DE40" s="622"/>
      <c r="DF40" s="622"/>
      <c r="DG40" s="622"/>
      <c r="DH40" s="622"/>
      <c r="DI40" s="622"/>
      <c r="DJ40" s="622"/>
      <c r="DK40" s="623"/>
      <c r="DL40" s="627">
        <v>34780</v>
      </c>
      <c r="DM40" s="622"/>
      <c r="DN40" s="622"/>
      <c r="DO40" s="622"/>
      <c r="DP40" s="622"/>
      <c r="DQ40" s="622"/>
      <c r="DR40" s="622"/>
      <c r="DS40" s="622"/>
      <c r="DT40" s="622"/>
      <c r="DU40" s="622"/>
      <c r="DV40" s="623"/>
      <c r="DW40" s="624">
        <v>0.6</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9832241</v>
      </c>
      <c r="S41" s="646"/>
      <c r="T41" s="646"/>
      <c r="U41" s="646"/>
      <c r="V41" s="646"/>
      <c r="W41" s="646"/>
      <c r="X41" s="646"/>
      <c r="Y41" s="649"/>
      <c r="Z41" s="650">
        <v>100</v>
      </c>
      <c r="AA41" s="650"/>
      <c r="AB41" s="650"/>
      <c r="AC41" s="650"/>
      <c r="AD41" s="651">
        <v>5478894</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105992</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324</v>
      </c>
      <c r="AR42" s="667"/>
      <c r="AS42" s="667"/>
      <c r="AT42" s="667"/>
      <c r="AU42" s="667"/>
      <c r="AV42" s="667"/>
      <c r="AW42" s="667"/>
      <c r="AX42" s="667"/>
      <c r="AY42" s="668"/>
      <c r="AZ42" s="605">
        <v>375667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355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1223798</v>
      </c>
      <c r="CS42" s="634"/>
      <c r="CT42" s="634"/>
      <c r="CU42" s="634"/>
      <c r="CV42" s="634"/>
      <c r="CW42" s="634"/>
      <c r="CX42" s="634"/>
      <c r="CY42" s="635"/>
      <c r="CZ42" s="624">
        <v>12.9</v>
      </c>
      <c r="DA42" s="636"/>
      <c r="DB42" s="636"/>
      <c r="DC42" s="637"/>
      <c r="DD42" s="627">
        <v>148768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1589</v>
      </c>
      <c r="CS43" s="634"/>
      <c r="CT43" s="634"/>
      <c r="CU43" s="634"/>
      <c r="CV43" s="634"/>
      <c r="CW43" s="634"/>
      <c r="CX43" s="634"/>
      <c r="CY43" s="635"/>
      <c r="CZ43" s="624">
        <v>0</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345</v>
      </c>
      <c r="CG44" s="619"/>
      <c r="CH44" s="619"/>
      <c r="CI44" s="619"/>
      <c r="CJ44" s="619"/>
      <c r="CK44" s="619"/>
      <c r="CL44" s="619"/>
      <c r="CM44" s="619"/>
      <c r="CN44" s="619"/>
      <c r="CO44" s="619"/>
      <c r="CP44" s="619"/>
      <c r="CQ44" s="620"/>
      <c r="CR44" s="621">
        <v>1223798</v>
      </c>
      <c r="CS44" s="622"/>
      <c r="CT44" s="622"/>
      <c r="CU44" s="622"/>
      <c r="CV44" s="622"/>
      <c r="CW44" s="622"/>
      <c r="CX44" s="622"/>
      <c r="CY44" s="623"/>
      <c r="CZ44" s="624">
        <v>12.9</v>
      </c>
      <c r="DA44" s="625"/>
      <c r="DB44" s="625"/>
      <c r="DC44" s="626"/>
      <c r="DD44" s="627">
        <v>148768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324124</v>
      </c>
      <c r="CS45" s="634"/>
      <c r="CT45" s="634"/>
      <c r="CU45" s="634"/>
      <c r="CV45" s="634"/>
      <c r="CW45" s="634"/>
      <c r="CX45" s="634"/>
      <c r="CY45" s="635"/>
      <c r="CZ45" s="624">
        <v>3.4</v>
      </c>
      <c r="DA45" s="636"/>
      <c r="DB45" s="636"/>
      <c r="DC45" s="637"/>
      <c r="DD45" s="627">
        <v>31587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695231</v>
      </c>
      <c r="CS46" s="622"/>
      <c r="CT46" s="622"/>
      <c r="CU46" s="622"/>
      <c r="CV46" s="622"/>
      <c r="CW46" s="622"/>
      <c r="CX46" s="622"/>
      <c r="CY46" s="623"/>
      <c r="CZ46" s="624">
        <v>7.3</v>
      </c>
      <c r="DA46" s="625"/>
      <c r="DB46" s="625"/>
      <c r="DC46" s="626"/>
      <c r="DD46" s="627">
        <v>115292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9519279</v>
      </c>
      <c r="CS49" s="606"/>
      <c r="CT49" s="606"/>
      <c r="CU49" s="606"/>
      <c r="CV49" s="606"/>
      <c r="CW49" s="606"/>
      <c r="CX49" s="606"/>
      <c r="CY49" s="607"/>
      <c r="CZ49" s="608">
        <v>100</v>
      </c>
      <c r="DA49" s="609"/>
      <c r="DB49" s="609"/>
      <c r="DC49" s="610"/>
      <c r="DD49" s="611">
        <v>6561799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KSgpsDjPVIoPnysZvR9dtgdHXBkU+YCNiXarU2Aj03/0nh93H7KOFe/yAdE9S0NumOJjyfnaKZKnWRbkSxPjwQ==" saltValue="C9BQ29AtImC6NMvAKAo6v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9854</v>
      </c>
      <c r="R7" s="1103"/>
      <c r="S7" s="1103"/>
      <c r="T7" s="1103"/>
      <c r="U7" s="1103"/>
      <c r="V7" s="1103">
        <v>9541</v>
      </c>
      <c r="W7" s="1103"/>
      <c r="X7" s="1103"/>
      <c r="Y7" s="1103"/>
      <c r="Z7" s="1103"/>
      <c r="AA7" s="1103">
        <v>313</v>
      </c>
      <c r="AB7" s="1103"/>
      <c r="AC7" s="1103"/>
      <c r="AD7" s="1103"/>
      <c r="AE7" s="1104"/>
      <c r="AF7" s="1105">
        <v>308</v>
      </c>
      <c r="AG7" s="1106"/>
      <c r="AH7" s="1106"/>
      <c r="AI7" s="1106"/>
      <c r="AJ7" s="1107"/>
      <c r="AK7" s="1108">
        <v>969</v>
      </c>
      <c r="AL7" s="1109"/>
      <c r="AM7" s="1109"/>
      <c r="AN7" s="1109"/>
      <c r="AO7" s="1109"/>
      <c r="AP7" s="1109">
        <v>9669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9854</v>
      </c>
      <c r="R23" s="1061"/>
      <c r="S23" s="1061"/>
      <c r="T23" s="1061"/>
      <c r="U23" s="1061"/>
      <c r="V23" s="1061">
        <v>9541</v>
      </c>
      <c r="W23" s="1061"/>
      <c r="X23" s="1061"/>
      <c r="Y23" s="1061"/>
      <c r="Z23" s="1061"/>
      <c r="AA23" s="1061">
        <v>313</v>
      </c>
      <c r="AB23" s="1061"/>
      <c r="AC23" s="1061"/>
      <c r="AD23" s="1061"/>
      <c r="AE23" s="1068"/>
      <c r="AF23" s="1069">
        <v>308</v>
      </c>
      <c r="AG23" s="1061"/>
      <c r="AH23" s="1061"/>
      <c r="AI23" s="1061"/>
      <c r="AJ23" s="1070"/>
      <c r="AK23" s="1071"/>
      <c r="AL23" s="1072"/>
      <c r="AM23" s="1072"/>
      <c r="AN23" s="1072"/>
      <c r="AO23" s="1072"/>
      <c r="AP23" s="1061">
        <v>9669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1290</v>
      </c>
      <c r="R28" s="1051"/>
      <c r="S28" s="1051"/>
      <c r="T28" s="1051"/>
      <c r="U28" s="1051"/>
      <c r="V28" s="1051">
        <v>1286</v>
      </c>
      <c r="W28" s="1051"/>
      <c r="X28" s="1051"/>
      <c r="Y28" s="1051"/>
      <c r="Z28" s="1051"/>
      <c r="AA28" s="1051">
        <v>4</v>
      </c>
      <c r="AB28" s="1051"/>
      <c r="AC28" s="1051"/>
      <c r="AD28" s="1051"/>
      <c r="AE28" s="1052"/>
      <c r="AF28" s="1053">
        <v>4</v>
      </c>
      <c r="AG28" s="1051"/>
      <c r="AH28" s="1051"/>
      <c r="AI28" s="1051"/>
      <c r="AJ28" s="1054"/>
      <c r="AK28" s="1042">
        <v>106</v>
      </c>
      <c r="AL28" s="1043"/>
      <c r="AM28" s="1043"/>
      <c r="AN28" s="1043"/>
      <c r="AO28" s="1043"/>
      <c r="AP28" s="1043" t="s">
        <v>485</v>
      </c>
      <c r="AQ28" s="1043"/>
      <c r="AR28" s="1043"/>
      <c r="AS28" s="1043"/>
      <c r="AT28" s="1043"/>
      <c r="AU28" s="1043" t="s">
        <v>485</v>
      </c>
      <c r="AV28" s="1043"/>
      <c r="AW28" s="1043"/>
      <c r="AX28" s="1043"/>
      <c r="AY28" s="1043"/>
      <c r="AZ28" s="1044" t="s">
        <v>485</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1253</v>
      </c>
      <c r="R29" s="1039"/>
      <c r="S29" s="1039"/>
      <c r="T29" s="1039"/>
      <c r="U29" s="1039"/>
      <c r="V29" s="1039">
        <v>1213</v>
      </c>
      <c r="W29" s="1039"/>
      <c r="X29" s="1039"/>
      <c r="Y29" s="1039"/>
      <c r="Z29" s="1039"/>
      <c r="AA29" s="1039">
        <v>40</v>
      </c>
      <c r="AB29" s="1039"/>
      <c r="AC29" s="1039"/>
      <c r="AD29" s="1039"/>
      <c r="AE29" s="1040"/>
      <c r="AF29" s="1035">
        <v>40</v>
      </c>
      <c r="AG29" s="1036"/>
      <c r="AH29" s="1036"/>
      <c r="AI29" s="1036"/>
      <c r="AJ29" s="1037"/>
      <c r="AK29" s="980">
        <v>195</v>
      </c>
      <c r="AL29" s="971"/>
      <c r="AM29" s="971"/>
      <c r="AN29" s="971"/>
      <c r="AO29" s="971"/>
      <c r="AP29" s="971" t="s">
        <v>485</v>
      </c>
      <c r="AQ29" s="971"/>
      <c r="AR29" s="971"/>
      <c r="AS29" s="971"/>
      <c r="AT29" s="971"/>
      <c r="AU29" s="971" t="s">
        <v>485</v>
      </c>
      <c r="AV29" s="971"/>
      <c r="AW29" s="971"/>
      <c r="AX29" s="971"/>
      <c r="AY29" s="971"/>
      <c r="AZ29" s="1041" t="s">
        <v>485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209</v>
      </c>
      <c r="R30" s="1039"/>
      <c r="S30" s="1039"/>
      <c r="T30" s="1039"/>
      <c r="U30" s="1039"/>
      <c r="V30" s="1039">
        <v>207</v>
      </c>
      <c r="W30" s="1039"/>
      <c r="X30" s="1039"/>
      <c r="Y30" s="1039"/>
      <c r="Z30" s="1039"/>
      <c r="AA30" s="1039">
        <v>2</v>
      </c>
      <c r="AB30" s="1039"/>
      <c r="AC30" s="1039"/>
      <c r="AD30" s="1039"/>
      <c r="AE30" s="1040"/>
      <c r="AF30" s="1035">
        <v>2</v>
      </c>
      <c r="AG30" s="1036"/>
      <c r="AH30" s="1036"/>
      <c r="AI30" s="1036"/>
      <c r="AJ30" s="1037"/>
      <c r="AK30" s="980">
        <v>62</v>
      </c>
      <c r="AL30" s="971"/>
      <c r="AM30" s="971"/>
      <c r="AN30" s="971"/>
      <c r="AO30" s="971"/>
      <c r="AP30" s="971" t="s">
        <v>485</v>
      </c>
      <c r="AQ30" s="971"/>
      <c r="AR30" s="971"/>
      <c r="AS30" s="971"/>
      <c r="AT30" s="971"/>
      <c r="AU30" s="971" t="s">
        <v>485</v>
      </c>
      <c r="AV30" s="971"/>
      <c r="AW30" s="971"/>
      <c r="AX30" s="971"/>
      <c r="AY30" s="971"/>
      <c r="AZ30" s="1041" t="s">
        <v>485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257</v>
      </c>
      <c r="R31" s="1039"/>
      <c r="S31" s="1039"/>
      <c r="T31" s="1039"/>
      <c r="U31" s="1039"/>
      <c r="V31" s="1039">
        <v>243</v>
      </c>
      <c r="W31" s="1039"/>
      <c r="X31" s="1039"/>
      <c r="Y31" s="1039"/>
      <c r="Z31" s="1039"/>
      <c r="AA31" s="1039">
        <v>14</v>
      </c>
      <c r="AB31" s="1039"/>
      <c r="AC31" s="1039"/>
      <c r="AD31" s="1039"/>
      <c r="AE31" s="1040"/>
      <c r="AF31" s="1035">
        <v>345</v>
      </c>
      <c r="AG31" s="1036"/>
      <c r="AH31" s="1036"/>
      <c r="AI31" s="1036"/>
      <c r="AJ31" s="1037"/>
      <c r="AK31" s="980">
        <v>15</v>
      </c>
      <c r="AL31" s="971"/>
      <c r="AM31" s="971"/>
      <c r="AN31" s="971"/>
      <c r="AO31" s="971"/>
      <c r="AP31" s="971">
        <v>876</v>
      </c>
      <c r="AQ31" s="971"/>
      <c r="AR31" s="971"/>
      <c r="AS31" s="971"/>
      <c r="AT31" s="971"/>
      <c r="AU31" s="971">
        <v>90</v>
      </c>
      <c r="AV31" s="971"/>
      <c r="AW31" s="971"/>
      <c r="AX31" s="971"/>
      <c r="AY31" s="971"/>
      <c r="AZ31" s="1041" t="s">
        <v>485</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309</v>
      </c>
      <c r="R32" s="1039"/>
      <c r="S32" s="1039"/>
      <c r="T32" s="1039"/>
      <c r="U32" s="1039"/>
      <c r="V32" s="1039">
        <v>327</v>
      </c>
      <c r="W32" s="1039"/>
      <c r="X32" s="1039"/>
      <c r="Y32" s="1039"/>
      <c r="Z32" s="1039"/>
      <c r="AA32" s="1039">
        <v>-18</v>
      </c>
      <c r="AB32" s="1039"/>
      <c r="AC32" s="1039"/>
      <c r="AD32" s="1039"/>
      <c r="AE32" s="1040"/>
      <c r="AF32" s="1035">
        <v>512</v>
      </c>
      <c r="AG32" s="1036"/>
      <c r="AH32" s="1036"/>
      <c r="AI32" s="1036"/>
      <c r="AJ32" s="1037"/>
      <c r="AK32" s="980">
        <v>109</v>
      </c>
      <c r="AL32" s="971"/>
      <c r="AM32" s="971"/>
      <c r="AN32" s="971"/>
      <c r="AO32" s="971"/>
      <c r="AP32" s="971">
        <v>470</v>
      </c>
      <c r="AQ32" s="971"/>
      <c r="AR32" s="971"/>
      <c r="AS32" s="971"/>
      <c r="AT32" s="971"/>
      <c r="AU32" s="971">
        <v>470</v>
      </c>
      <c r="AV32" s="971"/>
      <c r="AW32" s="971"/>
      <c r="AX32" s="971"/>
      <c r="AY32" s="971"/>
      <c r="AZ32" s="1041" t="s">
        <v>485</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902</v>
      </c>
      <c r="AG63" s="959"/>
      <c r="AH63" s="959"/>
      <c r="AI63" s="959"/>
      <c r="AJ63" s="1022"/>
      <c r="AK63" s="1023"/>
      <c r="AL63" s="963"/>
      <c r="AM63" s="963"/>
      <c r="AN63" s="963"/>
      <c r="AO63" s="963"/>
      <c r="AP63" s="959">
        <v>1346</v>
      </c>
      <c r="AQ63" s="959"/>
      <c r="AR63" s="959"/>
      <c r="AS63" s="959"/>
      <c r="AT63" s="959"/>
      <c r="AU63" s="959">
        <v>560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551</v>
      </c>
      <c r="C68" s="986"/>
      <c r="D68" s="986"/>
      <c r="E68" s="986"/>
      <c r="F68" s="986"/>
      <c r="G68" s="986"/>
      <c r="H68" s="986"/>
      <c r="I68" s="986"/>
      <c r="J68" s="986"/>
      <c r="K68" s="986"/>
      <c r="L68" s="986"/>
      <c r="M68" s="986"/>
      <c r="N68" s="986"/>
      <c r="O68" s="986"/>
      <c r="P68" s="987"/>
      <c r="Q68" s="988">
        <v>7141</v>
      </c>
      <c r="R68" s="982"/>
      <c r="S68" s="982"/>
      <c r="T68" s="982"/>
      <c r="U68" s="982"/>
      <c r="V68" s="982">
        <v>6656</v>
      </c>
      <c r="W68" s="982"/>
      <c r="X68" s="982"/>
      <c r="Y68" s="982"/>
      <c r="Z68" s="982"/>
      <c r="AA68" s="982">
        <v>485</v>
      </c>
      <c r="AB68" s="982"/>
      <c r="AC68" s="982"/>
      <c r="AD68" s="982"/>
      <c r="AE68" s="982"/>
      <c r="AF68" s="982">
        <v>416</v>
      </c>
      <c r="AG68" s="982"/>
      <c r="AH68" s="982"/>
      <c r="AI68" s="982"/>
      <c r="AJ68" s="982"/>
      <c r="AK68" s="982" t="s">
        <v>485</v>
      </c>
      <c r="AL68" s="982"/>
      <c r="AM68" s="982"/>
      <c r="AN68" s="982"/>
      <c r="AO68" s="982"/>
      <c r="AP68" s="982">
        <v>1376</v>
      </c>
      <c r="AQ68" s="982"/>
      <c r="AR68" s="982"/>
      <c r="AS68" s="982"/>
      <c r="AT68" s="982"/>
      <c r="AU68" s="982">
        <v>54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552</v>
      </c>
      <c r="C69" s="975"/>
      <c r="D69" s="975"/>
      <c r="E69" s="975"/>
      <c r="F69" s="975"/>
      <c r="G69" s="975"/>
      <c r="H69" s="975"/>
      <c r="I69" s="975"/>
      <c r="J69" s="975"/>
      <c r="K69" s="975"/>
      <c r="L69" s="975"/>
      <c r="M69" s="975"/>
      <c r="N69" s="975"/>
      <c r="O69" s="975"/>
      <c r="P69" s="976"/>
      <c r="Q69" s="977">
        <v>7189</v>
      </c>
      <c r="R69" s="971"/>
      <c r="S69" s="971"/>
      <c r="T69" s="971"/>
      <c r="U69" s="971"/>
      <c r="V69" s="971">
        <v>6969</v>
      </c>
      <c r="W69" s="971"/>
      <c r="X69" s="971"/>
      <c r="Y69" s="971"/>
      <c r="Z69" s="971"/>
      <c r="AA69" s="971">
        <v>220</v>
      </c>
      <c r="AB69" s="971"/>
      <c r="AC69" s="971"/>
      <c r="AD69" s="971"/>
      <c r="AE69" s="971"/>
      <c r="AF69" s="971">
        <v>220</v>
      </c>
      <c r="AG69" s="971"/>
      <c r="AH69" s="971"/>
      <c r="AI69" s="971"/>
      <c r="AJ69" s="971"/>
      <c r="AK69" s="971">
        <v>3820</v>
      </c>
      <c r="AL69" s="971"/>
      <c r="AM69" s="971"/>
      <c r="AN69" s="971"/>
      <c r="AO69" s="971"/>
      <c r="AP69" s="971">
        <v>350</v>
      </c>
      <c r="AQ69" s="971"/>
      <c r="AR69" s="971"/>
      <c r="AS69" s="971"/>
      <c r="AT69" s="971"/>
      <c r="AU69" s="971">
        <v>14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636</v>
      </c>
      <c r="AG88" s="959"/>
      <c r="AH88" s="959"/>
      <c r="AI88" s="959"/>
      <c r="AJ88" s="959"/>
      <c r="AK88" s="963"/>
      <c r="AL88" s="963"/>
      <c r="AM88" s="963"/>
      <c r="AN88" s="963"/>
      <c r="AO88" s="963"/>
      <c r="AP88" s="959">
        <v>1726</v>
      </c>
      <c r="AQ88" s="959"/>
      <c r="AR88" s="959"/>
      <c r="AS88" s="959"/>
      <c r="AT88" s="959"/>
      <c r="AU88" s="959">
        <v>68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295</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295</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295</v>
      </c>
      <c r="DR109" s="896"/>
      <c r="DS109" s="896"/>
      <c r="DT109" s="896"/>
      <c r="DU109" s="897"/>
      <c r="DV109" s="898" t="s">
        <v>410</v>
      </c>
      <c r="DW109" s="896"/>
      <c r="DX109" s="896"/>
      <c r="DY109" s="896"/>
      <c r="DZ109" s="929"/>
    </row>
    <row r="110" spans="1:131" s="218"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1145836</v>
      </c>
      <c r="AB110" s="889"/>
      <c r="AC110" s="889"/>
      <c r="AD110" s="889"/>
      <c r="AE110" s="890"/>
      <c r="AF110" s="891">
        <v>1158723</v>
      </c>
      <c r="AG110" s="889"/>
      <c r="AH110" s="889"/>
      <c r="AI110" s="889"/>
      <c r="AJ110" s="890"/>
      <c r="AK110" s="891">
        <v>1280564</v>
      </c>
      <c r="AL110" s="889"/>
      <c r="AM110" s="889"/>
      <c r="AN110" s="889"/>
      <c r="AO110" s="890"/>
      <c r="AP110" s="892">
        <v>28.3</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10931898</v>
      </c>
      <c r="BR110" s="842"/>
      <c r="BS110" s="842"/>
      <c r="BT110" s="842"/>
      <c r="BU110" s="842"/>
      <c r="BV110" s="842">
        <v>10383565</v>
      </c>
      <c r="BW110" s="842"/>
      <c r="BX110" s="842"/>
      <c r="BY110" s="842"/>
      <c r="BZ110" s="842"/>
      <c r="CA110" s="842">
        <v>9668794</v>
      </c>
      <c r="CB110" s="842"/>
      <c r="CC110" s="842"/>
      <c r="CD110" s="842"/>
      <c r="CE110" s="842"/>
      <c r="CF110" s="866">
        <v>213.6</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37175</v>
      </c>
      <c r="BR111" s="817"/>
      <c r="BS111" s="817"/>
      <c r="BT111" s="817"/>
      <c r="BU111" s="817"/>
      <c r="BV111" s="817">
        <v>23538</v>
      </c>
      <c r="BW111" s="817"/>
      <c r="BX111" s="817"/>
      <c r="BY111" s="817"/>
      <c r="BZ111" s="817"/>
      <c r="CA111" s="817">
        <v>12056</v>
      </c>
      <c r="CB111" s="817"/>
      <c r="CC111" s="817"/>
      <c r="CD111" s="817"/>
      <c r="CE111" s="817"/>
      <c r="CF111" s="875">
        <v>0.3</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482720</v>
      </c>
      <c r="BR112" s="817"/>
      <c r="BS112" s="817"/>
      <c r="BT112" s="817"/>
      <c r="BU112" s="817"/>
      <c r="BV112" s="817">
        <v>545829</v>
      </c>
      <c r="BW112" s="817"/>
      <c r="BX112" s="817"/>
      <c r="BY112" s="817"/>
      <c r="BZ112" s="817"/>
      <c r="CA112" s="817">
        <v>559797</v>
      </c>
      <c r="CB112" s="817"/>
      <c r="CC112" s="817"/>
      <c r="CD112" s="817"/>
      <c r="CE112" s="817"/>
      <c r="CF112" s="875">
        <v>12.4</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v>37175</v>
      </c>
      <c r="DH112" s="817"/>
      <c r="DI112" s="817"/>
      <c r="DJ112" s="817"/>
      <c r="DK112" s="817"/>
      <c r="DL112" s="817">
        <v>23538</v>
      </c>
      <c r="DM112" s="817"/>
      <c r="DN112" s="817"/>
      <c r="DO112" s="817"/>
      <c r="DP112" s="817"/>
      <c r="DQ112" s="817">
        <v>12056</v>
      </c>
      <c r="DR112" s="817"/>
      <c r="DS112" s="817"/>
      <c r="DT112" s="817"/>
      <c r="DU112" s="817"/>
      <c r="DV112" s="794">
        <v>0.3</v>
      </c>
      <c r="DW112" s="794"/>
      <c r="DX112" s="794"/>
      <c r="DY112" s="794"/>
      <c r="DZ112" s="795"/>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68160</v>
      </c>
      <c r="AB113" s="919"/>
      <c r="AC113" s="919"/>
      <c r="AD113" s="919"/>
      <c r="AE113" s="920"/>
      <c r="AF113" s="921">
        <v>60682</v>
      </c>
      <c r="AG113" s="919"/>
      <c r="AH113" s="919"/>
      <c r="AI113" s="919"/>
      <c r="AJ113" s="920"/>
      <c r="AK113" s="921">
        <v>63707</v>
      </c>
      <c r="AL113" s="919"/>
      <c r="AM113" s="919"/>
      <c r="AN113" s="919"/>
      <c r="AO113" s="920"/>
      <c r="AP113" s="922">
        <v>1.4</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83546</v>
      </c>
      <c r="BR113" s="817"/>
      <c r="BS113" s="817"/>
      <c r="BT113" s="817"/>
      <c r="BU113" s="817"/>
      <c r="BV113" s="817">
        <v>75987</v>
      </c>
      <c r="BW113" s="817"/>
      <c r="BX113" s="817"/>
      <c r="BY113" s="817"/>
      <c r="BZ113" s="817"/>
      <c r="CA113" s="817">
        <v>68451</v>
      </c>
      <c r="CB113" s="817"/>
      <c r="CC113" s="817"/>
      <c r="CD113" s="817"/>
      <c r="CE113" s="817"/>
      <c r="CF113" s="875">
        <v>1.5</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7900</v>
      </c>
      <c r="AB114" s="780"/>
      <c r="AC114" s="780"/>
      <c r="AD114" s="780"/>
      <c r="AE114" s="781"/>
      <c r="AF114" s="782">
        <v>7881</v>
      </c>
      <c r="AG114" s="780"/>
      <c r="AH114" s="780"/>
      <c r="AI114" s="780"/>
      <c r="AJ114" s="781"/>
      <c r="AK114" s="782">
        <v>7760</v>
      </c>
      <c r="AL114" s="780"/>
      <c r="AM114" s="780"/>
      <c r="AN114" s="780"/>
      <c r="AO114" s="781"/>
      <c r="AP114" s="824">
        <v>0.2</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1103220</v>
      </c>
      <c r="BR114" s="817"/>
      <c r="BS114" s="817"/>
      <c r="BT114" s="817"/>
      <c r="BU114" s="817"/>
      <c r="BV114" s="817">
        <v>1109696</v>
      </c>
      <c r="BW114" s="817"/>
      <c r="BX114" s="817"/>
      <c r="BY114" s="817"/>
      <c r="BZ114" s="817"/>
      <c r="CA114" s="817">
        <v>1131589</v>
      </c>
      <c r="CB114" s="817"/>
      <c r="CC114" s="817"/>
      <c r="CD114" s="817"/>
      <c r="CE114" s="817"/>
      <c r="CF114" s="875">
        <v>25</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69</v>
      </c>
      <c r="AB115" s="919"/>
      <c r="AC115" s="919"/>
      <c r="AD115" s="919"/>
      <c r="AE115" s="920"/>
      <c r="AF115" s="921" t="s">
        <v>122</v>
      </c>
      <c r="AG115" s="919"/>
      <c r="AH115" s="919"/>
      <c r="AI115" s="919"/>
      <c r="AJ115" s="920"/>
      <c r="AK115" s="921">
        <v>42</v>
      </c>
      <c r="AL115" s="919"/>
      <c r="AM115" s="919"/>
      <c r="AN115" s="919"/>
      <c r="AO115" s="920"/>
      <c r="AP115" s="922">
        <v>0</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1221965</v>
      </c>
      <c r="AB117" s="903"/>
      <c r="AC117" s="903"/>
      <c r="AD117" s="903"/>
      <c r="AE117" s="904"/>
      <c r="AF117" s="905">
        <v>1227286</v>
      </c>
      <c r="AG117" s="903"/>
      <c r="AH117" s="903"/>
      <c r="AI117" s="903"/>
      <c r="AJ117" s="904"/>
      <c r="AK117" s="905">
        <v>1352073</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295</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440</v>
      </c>
      <c r="BP119" s="878"/>
      <c r="BQ119" s="879">
        <v>12638559</v>
      </c>
      <c r="BR119" s="845"/>
      <c r="BS119" s="845"/>
      <c r="BT119" s="845"/>
      <c r="BU119" s="845"/>
      <c r="BV119" s="845">
        <v>12138615</v>
      </c>
      <c r="BW119" s="845"/>
      <c r="BX119" s="845"/>
      <c r="BY119" s="845"/>
      <c r="BZ119" s="845"/>
      <c r="CA119" s="845">
        <v>11440687</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4472975</v>
      </c>
      <c r="BR120" s="842"/>
      <c r="BS120" s="842"/>
      <c r="BT120" s="842"/>
      <c r="BU120" s="842"/>
      <c r="BV120" s="842">
        <v>4479100</v>
      </c>
      <c r="BW120" s="842"/>
      <c r="BX120" s="842"/>
      <c r="BY120" s="842"/>
      <c r="BZ120" s="842"/>
      <c r="CA120" s="842">
        <v>4495994</v>
      </c>
      <c r="CB120" s="842"/>
      <c r="CC120" s="842"/>
      <c r="CD120" s="842"/>
      <c r="CE120" s="842"/>
      <c r="CF120" s="866">
        <v>99.3</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395928</v>
      </c>
      <c r="DH120" s="842"/>
      <c r="DI120" s="842"/>
      <c r="DJ120" s="842"/>
      <c r="DK120" s="842"/>
      <c r="DL120" s="842">
        <v>454734</v>
      </c>
      <c r="DM120" s="842"/>
      <c r="DN120" s="842"/>
      <c r="DO120" s="842"/>
      <c r="DP120" s="842"/>
      <c r="DQ120" s="842">
        <v>470433</v>
      </c>
      <c r="DR120" s="842"/>
      <c r="DS120" s="842"/>
      <c r="DT120" s="842"/>
      <c r="DU120" s="842"/>
      <c r="DV120" s="843">
        <v>10.4</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69</v>
      </c>
      <c r="AB121" s="780"/>
      <c r="AC121" s="780"/>
      <c r="AD121" s="780"/>
      <c r="AE121" s="781"/>
      <c r="AF121" s="782" t="s">
        <v>122</v>
      </c>
      <c r="AG121" s="780"/>
      <c r="AH121" s="780"/>
      <c r="AI121" s="780"/>
      <c r="AJ121" s="781"/>
      <c r="AK121" s="782">
        <v>42</v>
      </c>
      <c r="AL121" s="780"/>
      <c r="AM121" s="780"/>
      <c r="AN121" s="780"/>
      <c r="AO121" s="781"/>
      <c r="AP121" s="824">
        <v>0</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485904</v>
      </c>
      <c r="BR121" s="817"/>
      <c r="BS121" s="817"/>
      <c r="BT121" s="817"/>
      <c r="BU121" s="817"/>
      <c r="BV121" s="817">
        <v>475798</v>
      </c>
      <c r="BW121" s="817"/>
      <c r="BX121" s="817"/>
      <c r="BY121" s="817"/>
      <c r="BZ121" s="817"/>
      <c r="CA121" s="817">
        <v>469120</v>
      </c>
      <c r="CB121" s="817"/>
      <c r="CC121" s="817"/>
      <c r="CD121" s="817"/>
      <c r="CE121" s="817"/>
      <c r="CF121" s="875">
        <v>10.4</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86792</v>
      </c>
      <c r="DH121" s="817"/>
      <c r="DI121" s="817"/>
      <c r="DJ121" s="817"/>
      <c r="DK121" s="817"/>
      <c r="DL121" s="817">
        <v>91095</v>
      </c>
      <c r="DM121" s="817"/>
      <c r="DN121" s="817"/>
      <c r="DO121" s="817"/>
      <c r="DP121" s="817"/>
      <c r="DQ121" s="817">
        <v>89364</v>
      </c>
      <c r="DR121" s="817"/>
      <c r="DS121" s="817"/>
      <c r="DT121" s="817"/>
      <c r="DU121" s="817"/>
      <c r="DV121" s="794">
        <v>2</v>
      </c>
      <c r="DW121" s="794"/>
      <c r="DX121" s="794"/>
      <c r="DY121" s="794"/>
      <c r="DZ121" s="795"/>
    </row>
    <row r="122" spans="1:130" s="218"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8314418</v>
      </c>
      <c r="BR122" s="845"/>
      <c r="BS122" s="845"/>
      <c r="BT122" s="845"/>
      <c r="BU122" s="845"/>
      <c r="BV122" s="845">
        <v>7980948</v>
      </c>
      <c r="BW122" s="845"/>
      <c r="BX122" s="845"/>
      <c r="BY122" s="845"/>
      <c r="BZ122" s="845"/>
      <c r="CA122" s="845">
        <v>7484176</v>
      </c>
      <c r="CB122" s="845"/>
      <c r="CC122" s="845"/>
      <c r="CD122" s="845"/>
      <c r="CE122" s="845"/>
      <c r="CF122" s="846">
        <v>165.4</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448</v>
      </c>
      <c r="BP123" s="878"/>
      <c r="BQ123" s="832">
        <v>13273297</v>
      </c>
      <c r="BR123" s="833"/>
      <c r="BS123" s="833"/>
      <c r="BT123" s="833"/>
      <c r="BU123" s="833"/>
      <c r="BV123" s="833">
        <v>12935846</v>
      </c>
      <c r="BW123" s="833"/>
      <c r="BX123" s="833"/>
      <c r="BY123" s="833"/>
      <c r="BZ123" s="833"/>
      <c r="CA123" s="833">
        <v>12449290</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40767</v>
      </c>
      <c r="AB128" s="801"/>
      <c r="AC128" s="801"/>
      <c r="AD128" s="801"/>
      <c r="AE128" s="802"/>
      <c r="AF128" s="803">
        <v>41078</v>
      </c>
      <c r="AG128" s="801"/>
      <c r="AH128" s="801"/>
      <c r="AI128" s="801"/>
      <c r="AJ128" s="802"/>
      <c r="AK128" s="803">
        <v>52666</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14.77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5153548</v>
      </c>
      <c r="AB129" s="780"/>
      <c r="AC129" s="780"/>
      <c r="AD129" s="780"/>
      <c r="AE129" s="781"/>
      <c r="AF129" s="782">
        <v>5188399</v>
      </c>
      <c r="AG129" s="780"/>
      <c r="AH129" s="780"/>
      <c r="AI129" s="780"/>
      <c r="AJ129" s="781"/>
      <c r="AK129" s="782">
        <v>5373225</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19.77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779441</v>
      </c>
      <c r="AB130" s="780"/>
      <c r="AC130" s="780"/>
      <c r="AD130" s="780"/>
      <c r="AE130" s="781"/>
      <c r="AF130" s="782">
        <v>783922</v>
      </c>
      <c r="AG130" s="780"/>
      <c r="AH130" s="780"/>
      <c r="AI130" s="780"/>
      <c r="AJ130" s="781"/>
      <c r="AK130" s="782">
        <v>847130</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9.4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4374107</v>
      </c>
      <c r="AB131" s="764"/>
      <c r="AC131" s="764"/>
      <c r="AD131" s="764"/>
      <c r="AE131" s="765"/>
      <c r="AF131" s="766">
        <v>4404477</v>
      </c>
      <c r="AG131" s="764"/>
      <c r="AH131" s="764"/>
      <c r="AI131" s="764"/>
      <c r="AJ131" s="765"/>
      <c r="AK131" s="766">
        <v>4526095</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9.1848919999999996</v>
      </c>
      <c r="AB132" s="745"/>
      <c r="AC132" s="745"/>
      <c r="AD132" s="745"/>
      <c r="AE132" s="746"/>
      <c r="AF132" s="747">
        <v>9.1335700000000006</v>
      </c>
      <c r="AG132" s="745"/>
      <c r="AH132" s="745"/>
      <c r="AI132" s="745"/>
      <c r="AJ132" s="746"/>
      <c r="AK132" s="747">
        <v>9.9926539999999999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8.8000000000000007</v>
      </c>
      <c r="AB133" s="724"/>
      <c r="AC133" s="724"/>
      <c r="AD133" s="724"/>
      <c r="AE133" s="725"/>
      <c r="AF133" s="723">
        <v>8.9</v>
      </c>
      <c r="AG133" s="724"/>
      <c r="AH133" s="724"/>
      <c r="AI133" s="724"/>
      <c r="AJ133" s="725"/>
      <c r="AK133" s="723">
        <v>9.4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eLs7tytQoMeZJ1AvZKrvFe0f8FKf0YfZIcBX7d3JNyMZNc/Rz4GVdx6nRCGSH+PEJaPZFwbDBmevHLWnlyNYw==" saltValue="YVX4luA0/QUd9tYBwkfDm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N/OIH8Trd6OWwpzibDq54Kht4ApVoOz7BQL7ho5iGM26gpjA5KNWB4exCb8jQJTOXfLq3CpITyG0PHhrc8DKEA==" saltValue="+61poyqRHW4EvAPDqUacHA==" spinCount="100000" sheet="1" objects="1" scenarios="1"/>
  <dataConsolidate/>
  <phoneticPr fontId="2"/>
  <printOptions horizontalCentered="1" verticalCentered="1"/>
  <pageMargins left="0" right="0" top="0" bottom="0" header="0" footer="0"/>
  <pageSetup paperSize="9" scale="31" orientation="portrait" verticalDpi="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IlVrc9fjR3N5BVRlgpzhEKs0z5tUB91VvqS58wZyVLSwbQVM9oc9SqmUdqguyyo9BhuHOEXeua33QgatyZ0mA==" saltValue="2jb9ePq2Vkg0QDjqyH45pw==" spinCount="100000" sheet="1" objects="1" scenarios="1"/>
  <dataConsolidate/>
  <phoneticPr fontId="2"/>
  <printOptions horizontalCentered="1" verticalCentered="1"/>
  <pageMargins left="0" right="0" top="0" bottom="0" header="0" footer="0"/>
  <headerFooter alignWithMargins="0">
    <oddFooter>&amp;C&amp;P / &amp;N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1703362</v>
      </c>
      <c r="AP9" s="269">
        <v>194559</v>
      </c>
      <c r="AQ9" s="270">
        <v>186275</v>
      </c>
      <c r="AR9" s="271">
        <v>4.4000000000000004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206819</v>
      </c>
      <c r="AP10" s="272">
        <v>23623</v>
      </c>
      <c r="AQ10" s="273">
        <v>28060</v>
      </c>
      <c r="AR10" s="274">
        <v>-15.8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t="s">
        <v>485</v>
      </c>
      <c r="AP11" s="272" t="s">
        <v>485</v>
      </c>
      <c r="AQ11" s="273">
        <v>7123</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485</v>
      </c>
      <c r="AP12" s="272" t="s">
        <v>485</v>
      </c>
      <c r="AQ12" s="273">
        <v>57</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55154</v>
      </c>
      <c r="AP13" s="272">
        <v>6300</v>
      </c>
      <c r="AQ13" s="273">
        <v>6435</v>
      </c>
      <c r="AR13" s="274">
        <v>-2.1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1589</v>
      </c>
      <c r="AP14" s="272">
        <v>181</v>
      </c>
      <c r="AQ14" s="273">
        <v>3786</v>
      </c>
      <c r="AR14" s="274">
        <v>-95.2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-58743</v>
      </c>
      <c r="AP15" s="272">
        <v>-6710</v>
      </c>
      <c r="AQ15" s="273">
        <v>-9323</v>
      </c>
      <c r="AR15" s="274">
        <v>-28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1908181</v>
      </c>
      <c r="AP16" s="272">
        <v>217953</v>
      </c>
      <c r="AQ16" s="273">
        <v>222412</v>
      </c>
      <c r="AR16" s="274">
        <v>-2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16.329999999999998</v>
      </c>
      <c r="AP21" s="286">
        <v>17.59</v>
      </c>
      <c r="AQ21" s="287">
        <v>-1.26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98.6</v>
      </c>
      <c r="AP22" s="291">
        <v>95.9</v>
      </c>
      <c r="AQ22" s="292">
        <v>2.7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1280564</v>
      </c>
      <c r="AP32" s="300">
        <v>146267</v>
      </c>
      <c r="AQ32" s="301">
        <v>124581</v>
      </c>
      <c r="AR32" s="302">
        <v>17.399999999999999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485</v>
      </c>
      <c r="AP33" s="300" t="s">
        <v>485</v>
      </c>
      <c r="AQ33" s="301">
        <v>76</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485</v>
      </c>
      <c r="AP34" s="300" t="s">
        <v>485</v>
      </c>
      <c r="AQ34" s="301">
        <v>163</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63707</v>
      </c>
      <c r="AP35" s="300">
        <v>7277</v>
      </c>
      <c r="AQ35" s="301">
        <v>24428</v>
      </c>
      <c r="AR35" s="302">
        <v>-70.2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7760</v>
      </c>
      <c r="AP36" s="300">
        <v>886</v>
      </c>
      <c r="AQ36" s="301">
        <v>4294</v>
      </c>
      <c r="AR36" s="302">
        <v>-79.400000000000006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v>42</v>
      </c>
      <c r="AP37" s="300">
        <v>5</v>
      </c>
      <c r="AQ37" s="301">
        <v>880</v>
      </c>
      <c r="AR37" s="302">
        <v>-99.4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485</v>
      </c>
      <c r="AP38" s="303" t="s">
        <v>485</v>
      </c>
      <c r="AQ38" s="304">
        <v>22</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-52666</v>
      </c>
      <c r="AP39" s="300">
        <v>-6016</v>
      </c>
      <c r="AQ39" s="301">
        <v>-5293</v>
      </c>
      <c r="AR39" s="302">
        <v>13.7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-847130</v>
      </c>
      <c r="AP40" s="300">
        <v>-96760</v>
      </c>
      <c r="AQ40" s="301">
        <v>-99375</v>
      </c>
      <c r="AR40" s="302">
        <v>-2.6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452277</v>
      </c>
      <c r="AP41" s="300">
        <v>51659</v>
      </c>
      <c r="AQ41" s="301">
        <v>49775</v>
      </c>
      <c r="AR41" s="302">
        <v>3.8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1166692</v>
      </c>
      <c r="AN51" s="322">
        <v>125383</v>
      </c>
      <c r="AO51" s="323">
        <v>-54.8</v>
      </c>
      <c r="AP51" s="324">
        <v>200194</v>
      </c>
      <c r="AQ51" s="325">
        <v>5.2</v>
      </c>
      <c r="AR51" s="326">
        <v>-60</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369802</v>
      </c>
      <c r="AN52" s="330">
        <v>39742</v>
      </c>
      <c r="AO52" s="331">
        <v>-79.900000000000006</v>
      </c>
      <c r="AP52" s="332">
        <v>106422</v>
      </c>
      <c r="AQ52" s="333">
        <v>20.100000000000001</v>
      </c>
      <c r="AR52" s="334">
        <v>-100</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1867649</v>
      </c>
      <c r="AN53" s="322">
        <v>203959</v>
      </c>
      <c r="AO53" s="323">
        <v>62.7</v>
      </c>
      <c r="AP53" s="324">
        <v>196914</v>
      </c>
      <c r="AQ53" s="325">
        <v>-1.6</v>
      </c>
      <c r="AR53" s="326">
        <v>64.3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1211175</v>
      </c>
      <c r="AN54" s="330">
        <v>132268</v>
      </c>
      <c r="AO54" s="331">
        <v>232.8</v>
      </c>
      <c r="AP54" s="332">
        <v>98966</v>
      </c>
      <c r="AQ54" s="333">
        <v>-7</v>
      </c>
      <c r="AR54" s="334">
        <v>239.8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1347905</v>
      </c>
      <c r="AN55" s="322">
        <v>148989</v>
      </c>
      <c r="AO55" s="323">
        <v>-27</v>
      </c>
      <c r="AP55" s="324">
        <v>204757</v>
      </c>
      <c r="AQ55" s="325">
        <v>4</v>
      </c>
      <c r="AR55" s="326">
        <v>-31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511159</v>
      </c>
      <c r="AN56" s="330">
        <v>56500</v>
      </c>
      <c r="AO56" s="331">
        <v>-57.3</v>
      </c>
      <c r="AP56" s="332">
        <v>106071</v>
      </c>
      <c r="AQ56" s="333">
        <v>7.2</v>
      </c>
      <c r="AR56" s="334">
        <v>-64.5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1146224</v>
      </c>
      <c r="AN57" s="322">
        <v>128688</v>
      </c>
      <c r="AO57" s="323">
        <v>-13.6</v>
      </c>
      <c r="AP57" s="324">
        <v>194971</v>
      </c>
      <c r="AQ57" s="325">
        <v>-4.8</v>
      </c>
      <c r="AR57" s="326">
        <v>-8.8000000000000007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475987</v>
      </c>
      <c r="AN58" s="330">
        <v>53440</v>
      </c>
      <c r="AO58" s="331">
        <v>-5.4</v>
      </c>
      <c r="AP58" s="332">
        <v>105966</v>
      </c>
      <c r="AQ58" s="333">
        <v>-0.1</v>
      </c>
      <c r="AR58" s="334">
        <v>-5.3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1223798</v>
      </c>
      <c r="AN59" s="322">
        <v>139783</v>
      </c>
      <c r="AO59" s="323">
        <v>8.6</v>
      </c>
      <c r="AP59" s="324">
        <v>224172</v>
      </c>
      <c r="AQ59" s="325">
        <v>15</v>
      </c>
      <c r="AR59" s="326">
        <v>-6.4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695231</v>
      </c>
      <c r="AN60" s="330">
        <v>79410</v>
      </c>
      <c r="AO60" s="331">
        <v>48.6</v>
      </c>
      <c r="AP60" s="332">
        <v>117611</v>
      </c>
      <c r="AQ60" s="333">
        <v>11</v>
      </c>
      <c r="AR60" s="334">
        <v>37.6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1350454</v>
      </c>
      <c r="AN61" s="337">
        <v>149360</v>
      </c>
      <c r="AO61" s="338">
        <v>-4.8</v>
      </c>
      <c r="AP61" s="339">
        <v>204202</v>
      </c>
      <c r="AQ61" s="340">
        <v>3.6</v>
      </c>
      <c r="AR61" s="326">
        <v>-8.4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652671</v>
      </c>
      <c r="AN62" s="330">
        <v>72272</v>
      </c>
      <c r="AO62" s="331">
        <v>27.8</v>
      </c>
      <c r="AP62" s="332">
        <v>107007</v>
      </c>
      <c r="AQ62" s="333">
        <v>6.2</v>
      </c>
      <c r="AR62" s="334">
        <v>21.6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w4R+2v4wU+La/2s7cJhj4hpP2k6Dxlx/NsQr7oRjmIByEmtFZiAEPXKNpJObL53zn89GTlC1KekL9Gmwo2Y/fA==" saltValue="Q5knZrarN61YyXaq1G8s/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9" scale="43" orientation="portrait" verticalDpi="0"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nM7dMRUTe/NNUBEWaOl635zFGwdRWrna6F/gdgkX4KWrYAXSS6uMAAn1r99M0xghJsZ+ePP07jn8bzb1QCDKQg==" saltValue="HtoA5RY6/3vesbGGnTAN1g==" spinCount="100000" sheet="1" objects="1" scenarios="1"/>
  <dataConsolidate/>
  <phoneticPr fontId="2"/>
  <printOptions horizontalCentered="1" verticalCentered="1"/>
  <pageMargins left="0" right="0" top="0" bottom="0" header="0" footer="0"/>
  <headerFooter alignWithMargins="0">
    <oddFooter>&amp;C&amp;P / &amp;N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0zd/kpXlPBSf3yfgMEWIWI40USpeIz6vtxVMD484ZVyhVQ6SV9xtkfDvASce/RiI7CWLHcMnNvC05EBKc/TZ5A==" saltValue="vu86uvPJNZnlkUlb92t2Tw==" spinCount="100000" sheet="1" objects="1" scenarios="1"/>
  <dataConsolidate/>
  <phoneticPr fontId="2"/>
  <printOptions horizontalCentered="1" verticalCentered="1"/>
  <pageMargins left="0" right="0" top="0" bottom="0" header="0" footer="0"/>
  <headerFooter alignWithMargins="0">
    <oddFooter>&amp;C&amp;P /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27.32</v>
      </c>
      <c r="G47" s="12">
        <v>26.92</v>
      </c>
      <c r="H47" s="12">
        <v>27.06</v>
      </c>
      <c r="I47" s="12">
        <v>26.97</v>
      </c>
      <c r="J47" s="13">
        <v>25.89</v>
      </c>
    </row>
    <row r="48" spans="2:10" ht="57.75" customHeight="1" x14ac:dyDescent="0.15">
      <c r="B48" s="14"/>
      <c r="C48" s="1141" t="s">
        <v>4</v>
      </c>
      <c r="D48" s="1141"/>
      <c r="E48" s="1142"/>
      <c r="F48" s="15">
        <v>7.15</v>
      </c>
      <c r="G48" s="16">
        <v>7.37</v>
      </c>
      <c r="H48" s="16">
        <v>7.21</v>
      </c>
      <c r="I48" s="16">
        <v>5.53</v>
      </c>
      <c r="J48" s="17">
        <v>5.73</v>
      </c>
    </row>
    <row r="49" spans="2:10" ht="57.75" customHeight="1" thickBot="1" x14ac:dyDescent="0.2">
      <c r="B49" s="18"/>
      <c r="C49" s="1143" t="s">
        <v>5</v>
      </c>
      <c r="D49" s="1143"/>
      <c r="E49" s="1144"/>
      <c r="F49" s="19">
        <v>5.22</v>
      </c>
      <c r="G49" s="20" t="s">
        <v>529</v>
      </c>
      <c r="H49" s="20" t="s">
        <v>530</v>
      </c>
      <c r="I49" s="20" t="s">
        <v>531</v>
      </c>
      <c r="J49" s="21" t="s">
        <v>532</v>
      </c>
    </row>
    <row r="50" spans="2:10" x14ac:dyDescent="0.15"/>
  </sheetData>
  <sheetProtection algorithmName="SHA-512" hashValue="e50YPXAofOmsfNbbFFrZJoHziLphSjYGeFuPOWFl3A9iBtF4mGcRPxYFwaGcmIEuWoUXIr1Pm8zRnVvIkDsK3A==" saltValue="++dxF/ZIoqutYvcLZncIS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渓</cp:lastModifiedBy>
  <cp:lastPrinted>2026-03-10T06:47:14Z</cp:lastPrinted>
  <dcterms:created xsi:type="dcterms:W3CDTF">2026-02-23T04:17:44Z</dcterms:created>
  <dcterms:modified xsi:type="dcterms:W3CDTF">2026-03-19T05:54:30Z</dcterms:modified>
  <cp:category/>
</cp:coreProperties>
</file>