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001\共有\総務課\財政係\★29.4佐藤係長\財政の公表\財政比較分析表・財政状況資料集\R01決算財政状況資料集関係\030921【作業依頼　10月22日〆切】令和元年度財政状況資料集の作成について（2回目）\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U63" i="12"/>
  <c r="AP63" i="12"/>
  <c r="AP23" i="12"/>
  <c r="AA23" i="12"/>
  <c r="V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<sst xmlns="http://schemas.openxmlformats.org/spreadsheetml/2006/main" count="1076" uniqueCount="604">
  <si>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</si>
  <si>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</si>
  <si>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</si>
  <si>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</si>
  <si>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</si>
  <si>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</si>
  <si>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</si>
  <si>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</si>
  <si>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</si>
  <si>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</si>
  <si>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</si>
  <si>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</si>
  <si>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</si>
  <si>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</si>
  <si>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</si>
  <si>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</si>
  <si>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</si>
  <si>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</si>
  <si>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</si>
  <si>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</si>
  <si>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</si>
  <si>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</si>
  <si>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</si>
  <si>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</si>
  <si>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</si>
  <si>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</si>
  <si>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</si>
  <si>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</si>
  <si>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</si>
  <si>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</si>
  <si>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</si>
  <si>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</si>
  <si>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</si>
  <si>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</si>
  <si>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</si>
  <si>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</si>
  <si>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</si>
  <si>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</si>
  <si>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</si>
  <si>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</si>
  <si>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</si>
  <si>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</si>
  <si>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</si>
  <si>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</si>
  <si>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</si>
  <si>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</si>
  <si>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</si>
  <si>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</si>
  <si>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</si>
  <si>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</si>
  <si>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</si>
  <si>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</si>
  <si>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</si>
  <si>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</si>
  <si>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</si>
  <si>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</si>
  <si>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</si>
  <si>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</si>
  <si>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</si>
  <si>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</si>
  <si>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</si>
  <si>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</si>
  <si>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</si>
  <si>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</si>
  <si>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</si>
  <si>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</si>
  <si>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</si>
  <si>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</si>
  <si>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</si>
  <si>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</si>
  <si>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</si>
  <si>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</si>
  <si>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</si>
  <si>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</si>
  <si>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</si>
  <si>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</si>
  <si>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</si>
  <si>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</si>
  <si>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</si>
  <si>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</si>
  <si>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</si>
  <si>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</si>
  <si>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</si>
  <si>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</si>
  <si>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</si>
  <si>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</si>
  <si>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</si>
  <si>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</si>
  <si>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</si>
  <si>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</si>
  <si>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</si>
  <si>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</si>
  <si>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</si>
  <si>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</si>
  <si>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</si>
  <si>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</si>
  <si>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</si>
  <si>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</si>
  <si>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</si>
  <si>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</si>
  <si>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</si>
  <si>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</si>
  <si>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</si>
  <si>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</si>
  <si>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</si>
  <si>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</si>
  <si>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</si>
  <si>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</si>
  <si>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</si>
  <si>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</si>
  <si>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</si>
  <si>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</si>
  <si>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</si>
  <si>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</si>
  <si>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</si>
  <si>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</si>
  <si>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</si>
  <si>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</si>
  <si>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</si>
  <si>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</si>
  <si>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</si>
  <si>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</si>
  <si>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</si>
  <si>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</si>
  <si>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</si>
  <si>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</si>
  <si>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</si>
  <si>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</si>
  <si>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</si>
  <si>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</si>
  <si>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</si>
  <si>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</si>
  <si>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</si>
  <si>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</si>
  <si>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</si>
  <si>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</si>
  <si>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</si>
  <si>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</si>
  <si>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</si>
  <si>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</si>
  <si>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</si>
  <si>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</si>
  <si>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</si>
  <si>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</si>
  <si>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</si>
  <si>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</si>
  <si>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</si>
  <si>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</si>
  <si>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</si>
  <si>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</si>
  <si>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</si>
  <si>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</si>
  <si>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</si>
  <si>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</si>
  <si>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</si>
  <si>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</si>
  <si>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</si>
  <si>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</si>
  <si>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</si>
  <si>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</si>
  <si>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</si>
  <si>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</si>
  <si>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</si>
  <si>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</si>
  <si>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</si>
  <si>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</si>
  <si>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</si>
  <si>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</si>
  <si>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</si>
  <si>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</si>
  <si>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</si>
  <si>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</si>
  <si>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</si>
  <si>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</si>
  <si>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</si>
  <si>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</si>
  <si>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</si>
  <si>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</si>
  <si>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</si>
  <si>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</si>
  <si>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</si>
  <si>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</si>
  <si>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</si>
  <si>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</si>
  <si>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</si>
  <si>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</si>
  <si>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</si>
  <si>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</si>
  <si>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</si>
  <si>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</si>
  <si>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</si>
  <si>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</si>
  <si>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</si>
  <si>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</si>
  <si>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</si>
  <si>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</si>
  <si>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</si>
  <si>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</si>
  <si>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</si>
  <si>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</si>
  <si>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</si>
  <si>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</si>
  <si>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</si>
  <si>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</si>
  <si>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</si>
  <si>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</si>
  <si>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</si>
  <si>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</si>
  <si>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</si>
  <si>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</si>
  <si>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</si>
  <si>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</si>
  <si>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北海道清水町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</si>
  <si>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</si>
  <si>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</si>
  <si>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</si>
  <si>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</si>
  <si>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</si>
  <si>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</si>
  <si>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</si>
  <si>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</si>
  <si>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</si>
  <si>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</si>
  <si>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</si>
  <si>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</si>
  <si>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</si>
  <si>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</si>
  <si>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</si>
  <si>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</si>
  <si>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</si>
  <si>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</si>
  <si>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</si>
  <si>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</si>
  <si>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</si>
  <si>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</si>
  <si>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</si>
  <si>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</si>
  <si>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</si>
  <si>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</si>
  <si>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</si>
  <si>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</si>
  <si>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</si>
  <si>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</si>
  <si>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</si>
  <si>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</si>
  <si>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</si>
  <si>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</si>
  <si>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</si>
  <si>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</si>
  <si>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</si>
  <si>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</si>
  <si>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</si>
  <si>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</si>
  <si>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</si>
  <si>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</si>
  <si>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</si>
  <si>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</si>
  <si>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</si>
  <si>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</si>
  <si>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</si>
  <si>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</si>
  <si>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</si>
  <si>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</si>
  <si>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</si>
  <si>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</si>
  <si>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</si>
  <si>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</si>
  <si>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</si>
  <si>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</si>
  <si>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</si>
  <si>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</si>
  <si>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</si>
  <si>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</si>
  <si>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</si>
  <si>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</si>
  <si>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</si>
  <si>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</si>
  <si>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</si>
  <si>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</si>
  <si>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</si>
  <si>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</si>
  <si>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</si>
  <si>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</si>
  <si>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</si>
  <si>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</si>
  <si>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</si>
  <si>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</si>
  <si>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</si>
  <si>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</si>
  <si>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</si>
  <si>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</si>
  <si>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</si>
  <si>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</si>
  <si>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</si>
  <si>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</si>
  <si>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</si>
  <si>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</si>
  <si>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</si>
  <si>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</si>
  <si>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</si>
  <si>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</si>
  <si>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</si>
  <si>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</si>
  <si>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</si>
  <si>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</si>
  <si>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</si>
  <si>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</si>
  <si>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</si>
  <si>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</si>
  <si>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</si>
  <si>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</si>
  <si>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</si>
  <si>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</si>
  <si>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</si>
  <si>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</si>
  <si>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</si>
  <si>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</si>
  <si>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</si>
  <si>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</si>
  <si>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</si>
  <si>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</si>
  <si>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</si>
  <si>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</si>
  <si>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</si>
  <si>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</si>
  <si>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</si>
  <si>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</si>
  <si>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</si>
  <si>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</si>
  <si>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</si>
  <si>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</si>
  <si>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</si>
  <si>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</si>
  <si>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</si>
  <si>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</si>
  <si>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</si>
  <si>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</si>
  <si>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</si>
  <si>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</si>
  <si>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</si>
  <si>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</si>
  <si>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</si>
  <si>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</si>
  <si>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</si>
  <si>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</si>
  <si>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</si>
  <si>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</si>
  <si>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</si>
  <si>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</si>
  <si>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</si>
  <si>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</si>
  <si>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</si>
  <si>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</si>
  <si>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</si>
  <si>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</si>
  <si>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</si>
  <si>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</si>
  <si>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</si>
  <si>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</si>
  <si>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</si>
  <si>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</si>
  <si>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</si>
  <si>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</si>
  <si>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</si>
  <si>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</si>
  <si>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</si>
  <si>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北海道清水町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</si>
  <si>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</si>
  <si>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</si>
  <si>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</si>
  <si>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</si>
  <si>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</si>
  <si>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</si>
  <si>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</si>
  <si>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</si>
  <si>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</si>
  <si>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</si>
  <si>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</si>
  <si>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</si>
  <si>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</si>
  <si>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</si>
  <si>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</si>
  <si>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</si>
  <si>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</si>
  <si>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</si>
  <si>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</si>
  <si>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</si>
  <si>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</si>
  <si>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</si>
  <si>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</si>
  <si>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</si>
  <si>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</si>
  <si>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</si>
  <si>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</si>
  <si>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</si>
  <si>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</si>
  <si>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</si>
  <si>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</si>
  <si>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</si>
  <si>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</si>
  <si>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</si>
  <si>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</si>
  <si>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</si>
  <si>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</si>
  <si>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</si>
  <si>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</si>
  <si>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</si>
  <si>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</si>
  <si>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</si>
  <si>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</si>
  <si>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</si>
  <si>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</si>
  <si>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</si>
  <si>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</si>
  <si>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</si>
  <si>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</si>
  <si>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</si>
  <si>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</si>
  <si>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</si>
  <si>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</si>
  <si>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</si>
  <si>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</si>
  <si>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</si>
  <si>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</si>
  <si>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</si>
  <si>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</si>
  <si>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</si>
  <si>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</si>
  <si>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</si>
  <si>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</si>
  <si>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</si>
  <si>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</si>
  <si>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</si>
  <si>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</si>
  <si>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</si>
  <si>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</si>
  <si>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</si>
  <si>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</si>
  <si>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</si>
  <si>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</si>
  <si>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</si>
  <si>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</si>
  <si>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</si>
  <si>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</si>
  <si>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</si>
  <si>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</si>
  <si>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</si>
  <si>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</si>
  <si>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</si>
  <si>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</si>
  <si>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</si>
  <si>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</si>
  <si>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</si>
  <si>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</si>
  <si>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</si>
  <si>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</si>
  <si>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</si>
  <si>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</si>
  <si>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</si>
  <si>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</si>
  <si>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</si>
  <si>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</si>
  <si>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</si>
  <si>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</si>
  <si>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</si>
  <si>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</si>
  <si>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</si>
  <si>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</si>
  <si>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</si>
  <si>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</si>
  <si>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</si>
  <si>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</si>
  <si>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</si>
  <si>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</si>
  <si>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</si>
  <si>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</si>
  <si>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</si>
  <si>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</si>
  <si>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</si>
  <si>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</si>
  <si>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</si>
  <si>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</si>
  <si>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</si>
  <si>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</si>
  <si>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</si>
  <si>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</si>
  <si>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</si>
  <si>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</si>
  <si>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</si>
  <si>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</si>
  <si>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</si>
  <si>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</si>
  <si>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</si>
  <si>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</si>
  <si>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</si>
  <si>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</si>
  <si>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</si>
  <si>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</si>
  <si>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</si>
  <si>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</si>
  <si>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</si>
  <si>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</si>
  <si>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</si>
  <si>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</si>
  <si>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</si>
  <si>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</si>
  <si>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</si>
  <si>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</si>
  <si>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</si>
  <si>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</si>
  <si>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</si>
  <si>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</si>
  <si>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</si>
  <si>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</si>
  <si>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</si>
  <si>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</si>
  <si>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</si>
  <si>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</si>
  <si>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</si>
  <si>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</si>
  <si>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</si>
  <si>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</si>
  <si>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</si>
  <si>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</si>
  <si>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</si>
  <si>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</si>
  <si>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</si>
  <si>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</si>
  <si>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</si>
  <si>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</si>
  <si>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</si>
  <si>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</si>
  <si>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</si>
  <si>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</si>
  <si>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</si>
  <si>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</si>
  <si>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</si>
  <si>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</si>
  <si>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</si>
  <si>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</si>
  <si>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</si>
  <si>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</si>
  <si>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</si>
  <si>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</si>
  <si>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</si>
  <si>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</si>
  <si>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</si>
  <si>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</si>
  <si>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</si>
  <si>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</si>
  <si>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</si>
  <si>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</si>
  <si>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</si>
  <si>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</si>
  <si>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</si>
  <si>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</si>
  <si>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</si>
  <si>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</si>
  <si>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</si>
  <si>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</si>
  <si>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</si>
  <si>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</si>
  <si>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</si>
  <si>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</si>
  <si>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</si>
  <si>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</si>
  <si>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5.61</t>
  </si>
  <si>
    <t>▲ 0.02</t>
  </si>
  <si>
    <t>▲ 4.80</t>
  </si>
  <si>
    <t>一般会計</t>
  </si>
  <si>
    <t>水道事業会計</t>
  </si>
  <si>
    <t>下水道事業会計</t>
  </si>
  <si>
    <t>国民健康保険特別会計</t>
  </si>
  <si>
    <t>介護保険特別会計</t>
  </si>
  <si>
    <t>後期高齢者医療保険特別会計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</si>
  <si>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</si>
  <si>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</si>
  <si>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</si>
  <si>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</si>
  <si>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</si>
  <si>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</si>
  <si>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</si>
  <si>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</si>
  <si>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</si>
  <si>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とかち広域消防事務組合</t>
    <rPh sb="3" eb="5">
      <t>コウイキ</t>
    </rPh>
    <rPh sb="5" eb="7">
      <t>ショウボウ</t>
    </rPh>
    <rPh sb="7" eb="9">
      <t>ジム</t>
    </rPh>
    <rPh sb="9" eb="11">
      <t>クミアイ</t>
    </rPh>
    <phoneticPr fontId="2"/>
  </si>
  <si>
    <t>十勝圏複合事務組合</t>
    <rPh sb="0" eb="2">
      <t>トカチ</t>
    </rPh>
    <rPh sb="2" eb="3">
      <t>ケン</t>
    </rPh>
    <rPh sb="3" eb="5">
      <t>フクゴウ</t>
    </rPh>
    <rPh sb="5" eb="7">
      <t>ジム</t>
    </rPh>
    <rPh sb="7" eb="9">
      <t>クミアイ</t>
    </rPh>
    <phoneticPr fontId="2"/>
  </si>
  <si>
    <t>-</t>
    <phoneticPr fontId="2"/>
  </si>
  <si>
    <t>公共施設建設等基金</t>
    <rPh sb="0" eb="2">
      <t>コウキョウ</t>
    </rPh>
    <rPh sb="2" eb="4">
      <t>シセツ</t>
    </rPh>
    <rPh sb="4" eb="6">
      <t>ケンセツ</t>
    </rPh>
    <rPh sb="6" eb="7">
      <t>トウ</t>
    </rPh>
    <rPh sb="7" eb="9">
      <t>キキン</t>
    </rPh>
    <phoneticPr fontId="5"/>
  </si>
  <si>
    <t>いきいきふるさとづくり基金</t>
    <rPh sb="11" eb="13">
      <t>キキン</t>
    </rPh>
    <phoneticPr fontId="5"/>
  </si>
  <si>
    <t>老人福祉基金</t>
    <rPh sb="0" eb="2">
      <t>ロウジン</t>
    </rPh>
    <rPh sb="2" eb="4">
      <t>フクシ</t>
    </rPh>
    <rPh sb="4" eb="6">
      <t>キキン</t>
    </rPh>
    <phoneticPr fontId="5"/>
  </si>
  <si>
    <t>農業後継者育成基金</t>
    <rPh sb="0" eb="2">
      <t>ノウギョウ</t>
    </rPh>
    <rPh sb="2" eb="5">
      <t>コウケイシャ</t>
    </rPh>
    <rPh sb="5" eb="7">
      <t>イクセイ</t>
    </rPh>
    <rPh sb="7" eb="9">
      <t>キキン</t>
    </rPh>
    <phoneticPr fontId="5"/>
  </si>
  <si>
    <t>教育基金</t>
    <rPh sb="0" eb="2">
      <t>キョウイク</t>
    </rPh>
    <rPh sb="2" eb="4">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</si>
  <si>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</si>
  <si>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</si>
  <si>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</si>
  <si>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</si>
  <si>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</si>
  <si>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</si>
  <si>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</si>
  <si>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</si>
  <si>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</si>
  <si>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</si>
  <si>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将来負担比率、有形固定資産減価償却率ともに類似団体平均より高くなっている。
これは、公共施設等の長寿命化施策を進めてきたことによるものであり、今後、老朽化に伴う公共施設等の更新ニーズが高まってくると考えられる。</t>
    <phoneticPr fontId="5"/>
  </si>
  <si>
    <t>将来負担比率、実質公債費比率ともにH30よりも増となっているが、今後も施設更新等に伴う地方債発行の増加は避けられない状況にある。
地方債発行額を必要最小限に抑制するとともに、償還年限等を考慮し元利償還金の平準化を図り財政の健全化に努める。</t>
    <rPh sb="23" eb="24">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</si>
</sst>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1B91-4A14-B58B-9E62FF0375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164279</c:v>
                </c:pt>
                <c:pt idx="1">
                  <c:v>103684</c:v>
                </c:pt>
                <c:pt idx="2">
                  <c:v>58184</c:v>
                </c:pt>
                <c:pt idx="3">
                  <c:v>160597</c:v>
                </c:pt>
                <c:pt idx="4">
                  <c:v>277531</c:v>
                </c:pt>
              </c:numCache>
            </c:numRef>
          </c:val>
          <c:smooth val="0"/>
          <c:extLst>
            <c:ext xmlns:c16="http://schemas.microsoft.com/office/drawing/2014/chart" uri="{C3380CC4-5D6E-409C-BE32-E72D297353CC}">
              <c16:uniqueId val="{00000001-1B91-4A14-B58B-9E62FF0375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3.91</c:v>
                </c:pt>
                <c:pt idx="1">
                  <c:v>3.35</c:v>
                </c:pt>
                <c:pt idx="2">
                  <c:v>4.01</c:v>
                </c:pt>
                <c:pt idx="3">
                  <c:v>4.28</c:v>
                </c:pt>
                <c:pt idx="4">
                  <c:v>5</c:v>
                </c:pt>
              </c:numCache>
            </c:numRef>
          </c:val>
          <c:extLst>
            <c:ext xmlns:c16="http://schemas.microsoft.com/office/drawing/2014/chart" uri="{C3380CC4-5D6E-409C-BE32-E72D297353CC}">
              <c16:uniqueId val="{00000000-77A6-47FB-8900-6FCE234662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27.05</c:v>
                </c:pt>
                <c:pt idx="1">
                  <c:v>30.34</c:v>
                </c:pt>
                <c:pt idx="2">
                  <c:v>27.31</c:v>
                </c:pt>
                <c:pt idx="3">
                  <c:v>30.52</c:v>
                </c:pt>
                <c:pt idx="4">
                  <c:v>28.04</c:v>
                </c:pt>
              </c:numCache>
            </c:numRef>
          </c:val>
          <c:extLst>
            <c:ext xmlns:c16="http://schemas.microsoft.com/office/drawing/2014/chart" uri="{C3380CC4-5D6E-409C-BE32-E72D297353CC}">
              <c16:uniqueId val="{00000001-77A6-47FB-8900-6FCE234662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-5.61</c:v>
                </c:pt>
                <c:pt idx="1">
                  <c:v>-0.02</c:v>
                </c:pt>
                <c:pt idx="2">
                  <c:v>-4.8</c:v>
                </c:pt>
                <c:pt idx="3">
                  <c:v>10.29</c:v>
                </c:pt>
                <c:pt idx="4">
                  <c:v>4.17</c:v>
                </c:pt>
              </c:numCache>
            </c:numRef>
          </c:val>
          <c:smooth val="0"/>
          <c:extLst>
            <c:ext xmlns:c16="http://schemas.microsoft.com/office/drawing/2014/chart" uri="{C3380CC4-5D6E-409C-BE32-E72D297353CC}">
              <c16:uniqueId val="{00000002-77A6-47FB-8900-6FCE234662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358-4F30-8CFB-DDC4E7B08E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358-4F30-8CFB-DDC4E7B08E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358-4F30-8CFB-DDC4E7B08E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358-4F30-8CFB-DDC4E7B08EE4}"/>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c:v>
                </c:pt>
              </c:numCache>
            </c:numRef>
          </c:val>
          <c:extLst>
            <c:ext xmlns:c16="http://schemas.microsoft.com/office/drawing/2014/chart" uri="{C3380CC4-5D6E-409C-BE32-E72D297353CC}">
              <c16:uniqueId val="{00000004-F358-4F30-8CFB-DDC4E7B08EE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c:v>
                </c:pt>
                <c:pt idx="2">
                  <c:v>#N/A</c:v>
                </c:pt>
                <c:pt idx="3">
                  <c:v>0.53</c:v>
                </c:pt>
                <c:pt idx="4">
                  <c:v>#N/A</c:v>
                </c:pt>
                <c:pt idx="5">
                  <c:v>0.44</c:v>
                </c:pt>
                <c:pt idx="6">
                  <c:v>#N/A</c:v>
                </c:pt>
                <c:pt idx="7">
                  <c:v>0.86</c:v>
                </c:pt>
                <c:pt idx="8">
                  <c:v>#N/A</c:v>
                </c:pt>
                <c:pt idx="9">
                  <c:v>0.65</c:v>
                </c:pt>
              </c:numCache>
            </c:numRef>
          </c:val>
          <c:extLst>
            <c:ext xmlns:c16="http://schemas.microsoft.com/office/drawing/2014/chart" uri="{C3380CC4-5D6E-409C-BE32-E72D297353CC}">
              <c16:uniqueId val="{00000005-F358-4F30-8CFB-DDC4E7B08EE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0.12</c:v>
                </c:pt>
                <c:pt idx="2">
                  <c:v>#N/A</c:v>
                </c:pt>
                <c:pt idx="3">
                  <c:v>0.36</c:v>
                </c:pt>
                <c:pt idx="4">
                  <c:v>#N/A</c:v>
                </c:pt>
                <c:pt idx="5">
                  <c:v>0.14000000000000001</c:v>
                </c:pt>
                <c:pt idx="6">
                  <c:v>#N/A</c:v>
                </c:pt>
                <c:pt idx="7">
                  <c:v>0.62</c:v>
                </c:pt>
                <c:pt idx="8">
                  <c:v>#N/A</c:v>
                </c:pt>
                <c:pt idx="9">
                  <c:v>0.76</c:v>
                </c:pt>
              </c:numCache>
            </c:numRef>
          </c:val>
          <c:extLst>
            <c:ext xmlns:c16="http://schemas.microsoft.com/office/drawing/2014/chart" uri="{C3380CC4-5D6E-409C-BE32-E72D297353CC}">
              <c16:uniqueId val="{00000006-F358-4F30-8CFB-DDC4E7B08EE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0.75</c:v>
                </c:pt>
                <c:pt idx="2">
                  <c:v>#N/A</c:v>
                </c:pt>
                <c:pt idx="3">
                  <c:v>0.89</c:v>
                </c:pt>
                <c:pt idx="4">
                  <c:v>#N/A</c:v>
                </c:pt>
                <c:pt idx="5">
                  <c:v>1.64</c:v>
                </c:pt>
                <c:pt idx="6">
                  <c:v>#N/A</c:v>
                </c:pt>
                <c:pt idx="7">
                  <c:v>2.84</c:v>
                </c:pt>
                <c:pt idx="8">
                  <c:v>#N/A</c:v>
                </c:pt>
                <c:pt idx="9">
                  <c:v>3.76</c:v>
                </c:pt>
              </c:numCache>
            </c:numRef>
          </c:val>
          <c:extLst>
            <c:ext xmlns:c16="http://schemas.microsoft.com/office/drawing/2014/chart" uri="{C3380CC4-5D6E-409C-BE32-E72D297353CC}">
              <c16:uniqueId val="{00000007-F358-4F30-8CFB-DDC4E7B08EE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2.65</c:v>
                </c:pt>
                <c:pt idx="2">
                  <c:v>#N/A</c:v>
                </c:pt>
                <c:pt idx="3">
                  <c:v>2.29</c:v>
                </c:pt>
                <c:pt idx="4">
                  <c:v>#N/A</c:v>
                </c:pt>
                <c:pt idx="5">
                  <c:v>2.93</c:v>
                </c:pt>
                <c:pt idx="6">
                  <c:v>#N/A</c:v>
                </c:pt>
                <c:pt idx="7">
                  <c:v>4.5999999999999996</c:v>
                </c:pt>
                <c:pt idx="8">
                  <c:v>#N/A</c:v>
                </c:pt>
                <c:pt idx="9">
                  <c:v>4.76</c:v>
                </c:pt>
              </c:numCache>
            </c:numRef>
          </c:val>
          <c:extLst>
            <c:ext xmlns:c16="http://schemas.microsoft.com/office/drawing/2014/chart" uri="{C3380CC4-5D6E-409C-BE32-E72D297353CC}">
              <c16:uniqueId val="{00000008-F358-4F30-8CFB-DDC4E7B08E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3.91</c:v>
                </c:pt>
                <c:pt idx="2">
                  <c:v>#N/A</c:v>
                </c:pt>
                <c:pt idx="3">
                  <c:v>3.34</c:v>
                </c:pt>
                <c:pt idx="4">
                  <c:v>#N/A</c:v>
                </c:pt>
                <c:pt idx="5">
                  <c:v>4</c:v>
                </c:pt>
                <c:pt idx="6">
                  <c:v>#N/A</c:v>
                </c:pt>
                <c:pt idx="7">
                  <c:v>4.2699999999999996</c:v>
                </c:pt>
                <c:pt idx="8">
                  <c:v>#N/A</c:v>
                </c:pt>
                <c:pt idx="9">
                  <c:v>5</c:v>
                </c:pt>
              </c:numCache>
            </c:numRef>
          </c:val>
          <c:extLst>
            <c:ext xmlns:c16="http://schemas.microsoft.com/office/drawing/2014/chart" uri="{C3380CC4-5D6E-409C-BE32-E72D297353CC}">
              <c16:uniqueId val="{00000009-F358-4F30-8CFB-DDC4E7B08E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786</c:v>
                </c:pt>
                <c:pt idx="5">
                  <c:v>763</c:v>
                </c:pt>
                <c:pt idx="8">
                  <c:v>736</c:v>
                </c:pt>
                <c:pt idx="11">
                  <c:v>597</c:v>
                </c:pt>
                <c:pt idx="14">
                  <c:v>656</c:v>
                </c:pt>
              </c:numCache>
            </c:numRef>
          </c:val>
          <c:extLst>
            <c:ext xmlns:c16="http://schemas.microsoft.com/office/drawing/2014/chart" uri="{C3380CC4-5D6E-409C-BE32-E72D297353CC}">
              <c16:uniqueId val="{00000000-7268-48C6-A561-E5C25ECE43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68-48C6-A561-E5C25ECE43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135</c:v>
                </c:pt>
                <c:pt idx="3">
                  <c:v>119</c:v>
                </c:pt>
                <c:pt idx="6">
                  <c:v>110</c:v>
                </c:pt>
                <c:pt idx="9">
                  <c:v>38</c:v>
                </c:pt>
                <c:pt idx="12">
                  <c:v>16</c:v>
                </c:pt>
              </c:numCache>
            </c:numRef>
          </c:val>
          <c:extLst>
            <c:ext xmlns:c16="http://schemas.microsoft.com/office/drawing/2014/chart" uri="{C3380CC4-5D6E-409C-BE32-E72D297353CC}">
              <c16:uniqueId val="{00000002-7268-48C6-A561-E5C25ECE43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c:v>
                </c:pt>
                <c:pt idx="3">
                  <c:v>0</c:v>
                </c:pt>
                <c:pt idx="6">
                  <c:v>0</c:v>
                </c:pt>
                <c:pt idx="9">
                  <c:v>0</c:v>
                </c:pt>
                <c:pt idx="12">
                  <c:v>4</c:v>
                </c:pt>
              </c:numCache>
            </c:numRef>
          </c:val>
          <c:extLst>
            <c:ext xmlns:c16="http://schemas.microsoft.com/office/drawing/2014/chart" uri="{C3380CC4-5D6E-409C-BE32-E72D297353CC}">
              <c16:uniqueId val="{00000003-7268-48C6-A561-E5C25ECE43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156</c:v>
                </c:pt>
                <c:pt idx="3">
                  <c:v>136</c:v>
                </c:pt>
                <c:pt idx="6">
                  <c:v>113</c:v>
                </c:pt>
                <c:pt idx="9">
                  <c:v>43</c:v>
                </c:pt>
                <c:pt idx="12">
                  <c:v>92</c:v>
                </c:pt>
              </c:numCache>
            </c:numRef>
          </c:val>
          <c:extLst>
            <c:ext xmlns:c16="http://schemas.microsoft.com/office/drawing/2014/chart" uri="{C3380CC4-5D6E-409C-BE32-E72D297353CC}">
              <c16:uniqueId val="{00000004-7268-48C6-A561-E5C25ECE43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68-48C6-A561-E5C25ECE43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68-48C6-A561-E5C25ECE43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749</c:v>
                </c:pt>
                <c:pt idx="3">
                  <c:v>770</c:v>
                </c:pt>
                <c:pt idx="6">
                  <c:v>776</c:v>
                </c:pt>
                <c:pt idx="9">
                  <c:v>634</c:v>
                </c:pt>
                <c:pt idx="12">
                  <c:v>812</c:v>
                </c:pt>
              </c:numCache>
            </c:numRef>
          </c:val>
          <c:extLst>
            <c:ext xmlns:c16="http://schemas.microsoft.com/office/drawing/2014/chart" uri="{C3380CC4-5D6E-409C-BE32-E72D297353CC}">
              <c16:uniqueId val="{00000007-7268-48C6-A561-E5C25ECE43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260</c:v>
                </c:pt>
                <c:pt idx="2">
                  <c:v>#N/A</c:v>
                </c:pt>
                <c:pt idx="3">
                  <c:v>#N/A</c:v>
                </c:pt>
                <c:pt idx="4">
                  <c:v>262</c:v>
                </c:pt>
                <c:pt idx="5">
                  <c:v>#N/A</c:v>
                </c:pt>
                <c:pt idx="6">
                  <c:v>#N/A</c:v>
                </c:pt>
                <c:pt idx="7">
                  <c:v>263</c:v>
                </c:pt>
                <c:pt idx="8">
                  <c:v>#N/A</c:v>
                </c:pt>
                <c:pt idx="9">
                  <c:v>#N/A</c:v>
                </c:pt>
                <c:pt idx="10">
                  <c:v>118</c:v>
                </c:pt>
                <c:pt idx="11">
                  <c:v>#N/A</c:v>
                </c:pt>
                <c:pt idx="12">
                  <c:v>#N/A</c:v>
                </c:pt>
                <c:pt idx="13">
                  <c:v>268</c:v>
                </c:pt>
                <c:pt idx="14">
                  <c:v>#N/A</c:v>
                </c:pt>
              </c:numCache>
            </c:numRef>
          </c:val>
          <c:smooth val="0"/>
          <c:extLst>
            <c:ext xmlns:c16="http://schemas.microsoft.com/office/drawing/2014/chart" uri="{C3380CC4-5D6E-409C-BE32-E72D297353CC}">
              <c16:uniqueId val="{00000008-7268-48C6-A561-E5C25ECE43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6864</c:v>
                </c:pt>
                <c:pt idx="5">
                  <c:v>7337</c:v>
                </c:pt>
                <c:pt idx="8">
                  <c:v>7120</c:v>
                </c:pt>
                <c:pt idx="11">
                  <c:v>7537</c:v>
                </c:pt>
                <c:pt idx="14">
                  <c:v>8578</c:v>
                </c:pt>
              </c:numCache>
            </c:numRef>
          </c:val>
          <c:extLst>
            <c:ext xmlns:c16="http://schemas.microsoft.com/office/drawing/2014/chart" uri="{C3380CC4-5D6E-409C-BE32-E72D297353CC}">
              <c16:uniqueId val="{00000000-D885-4585-BB50-39424265B86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691</c:v>
                </c:pt>
                <c:pt idx="5">
                  <c:v>645</c:v>
                </c:pt>
                <c:pt idx="8">
                  <c:v>602</c:v>
                </c:pt>
                <c:pt idx="11">
                  <c:v>577</c:v>
                </c:pt>
                <c:pt idx="14">
                  <c:v>551</c:v>
                </c:pt>
              </c:numCache>
            </c:numRef>
          </c:val>
          <c:extLst>
            <c:ext xmlns:c16="http://schemas.microsoft.com/office/drawing/2014/chart" uri="{C3380CC4-5D6E-409C-BE32-E72D297353CC}">
              <c16:uniqueId val="{00000001-D885-4585-BB50-39424265B86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3265</c:v>
                </c:pt>
                <c:pt idx="5">
                  <c:v>3449</c:v>
                </c:pt>
                <c:pt idx="8">
                  <c:v>3574</c:v>
                </c:pt>
                <c:pt idx="11">
                  <c:v>3789</c:v>
                </c:pt>
                <c:pt idx="14">
                  <c:v>3741</c:v>
                </c:pt>
              </c:numCache>
            </c:numRef>
          </c:val>
          <c:extLst>
            <c:ext xmlns:c16="http://schemas.microsoft.com/office/drawing/2014/chart" uri="{C3380CC4-5D6E-409C-BE32-E72D297353CC}">
              <c16:uniqueId val="{00000002-D885-4585-BB50-39424265B86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885-4585-BB50-39424265B86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885-4585-BB50-39424265B86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85-4585-BB50-39424265B86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1439</c:v>
                </c:pt>
                <c:pt idx="3">
                  <c:v>1402</c:v>
                </c:pt>
                <c:pt idx="6">
                  <c:v>1393</c:v>
                </c:pt>
                <c:pt idx="9">
                  <c:v>1330</c:v>
                </c:pt>
                <c:pt idx="12">
                  <c:v>1274</c:v>
                </c:pt>
              </c:numCache>
            </c:numRef>
          </c:val>
          <c:extLst>
            <c:ext xmlns:c16="http://schemas.microsoft.com/office/drawing/2014/chart" uri="{C3380CC4-5D6E-409C-BE32-E72D297353CC}">
              <c16:uniqueId val="{00000006-D885-4585-BB50-39424265B86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93</c:v>
                </c:pt>
                <c:pt idx="3">
                  <c:v>26</c:v>
                </c:pt>
                <c:pt idx="6">
                  <c:v>26</c:v>
                </c:pt>
                <c:pt idx="9">
                  <c:v>29</c:v>
                </c:pt>
                <c:pt idx="12">
                  <c:v>76</c:v>
                </c:pt>
              </c:numCache>
            </c:numRef>
          </c:val>
          <c:extLst>
            <c:ext xmlns:c16="http://schemas.microsoft.com/office/drawing/2014/chart" uri="{C3380CC4-5D6E-409C-BE32-E72D297353CC}">
              <c16:uniqueId val="{00000007-D885-4585-BB50-39424265B86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655</c:v>
                </c:pt>
                <c:pt idx="3">
                  <c:v>690</c:v>
                </c:pt>
                <c:pt idx="6">
                  <c:v>618</c:v>
                </c:pt>
                <c:pt idx="9">
                  <c:v>572</c:v>
                </c:pt>
                <c:pt idx="12">
                  <c:v>402</c:v>
                </c:pt>
              </c:numCache>
            </c:numRef>
          </c:val>
          <c:extLst>
            <c:ext xmlns:c16="http://schemas.microsoft.com/office/drawing/2014/chart" uri="{C3380CC4-5D6E-409C-BE32-E72D297353CC}">
              <c16:uniqueId val="{00000008-D885-4585-BB50-39424265B86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1689</c:v>
                </c:pt>
                <c:pt idx="3">
                  <c:v>1529</c:v>
                </c:pt>
                <c:pt idx="6">
                  <c:v>1369</c:v>
                </c:pt>
                <c:pt idx="9">
                  <c:v>792</c:v>
                </c:pt>
                <c:pt idx="12">
                  <c:v>378</c:v>
                </c:pt>
              </c:numCache>
            </c:numRef>
          </c:val>
          <c:extLst>
            <c:ext xmlns:c16="http://schemas.microsoft.com/office/drawing/2014/chart" uri="{C3380CC4-5D6E-409C-BE32-E72D297353CC}">
              <c16:uniqueId val="{00000009-D885-4585-BB50-39424265B86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8144</c:v>
                </c:pt>
                <c:pt idx="3">
                  <c:v>8854</c:v>
                </c:pt>
                <c:pt idx="6">
                  <c:v>8581</c:v>
                </c:pt>
                <c:pt idx="9">
                  <c:v>9689</c:v>
                </c:pt>
                <c:pt idx="12">
                  <c:v>11421</c:v>
                </c:pt>
              </c:numCache>
            </c:numRef>
          </c:val>
          <c:extLst>
            <c:ext xmlns:c16="http://schemas.microsoft.com/office/drawing/2014/chart" uri="{C3380CC4-5D6E-409C-BE32-E72D297353CC}">
              <c16:uniqueId val="{0000000A-D885-4585-BB50-39424265B86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1200</c:v>
                </c:pt>
                <c:pt idx="2">
                  <c:v>#N/A</c:v>
                </c:pt>
                <c:pt idx="3">
                  <c:v>#N/A</c:v>
                </c:pt>
                <c:pt idx="4">
                  <c:v>1071</c:v>
                </c:pt>
                <c:pt idx="5">
                  <c:v>#N/A</c:v>
                </c:pt>
                <c:pt idx="6">
                  <c:v>#N/A</c:v>
                </c:pt>
                <c:pt idx="7">
                  <c:v>691</c:v>
                </c:pt>
                <c:pt idx="8">
                  <c:v>#N/A</c:v>
                </c:pt>
                <c:pt idx="9">
                  <c:v>#N/A</c:v>
                </c:pt>
                <c:pt idx="10">
                  <c:v>510</c:v>
                </c:pt>
                <c:pt idx="11">
                  <c:v>#N/A</c:v>
                </c:pt>
                <c:pt idx="12">
                  <c:v>#N/A</c:v>
                </c:pt>
                <c:pt idx="13">
                  <c:v>680</c:v>
                </c:pt>
                <c:pt idx="14">
                  <c:v>#N/A</c:v>
                </c:pt>
              </c:numCache>
            </c:numRef>
          </c:val>
          <c:smooth val="0"/>
          <c:extLst>
            <c:ext xmlns:c16="http://schemas.microsoft.com/office/drawing/2014/chart" uri="{C3380CC4-5D6E-409C-BE32-E72D297353CC}">
              <c16:uniqueId val="{0000000B-D885-4585-BB50-39424265B86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1321</c:v>
                </c:pt>
                <c:pt idx="1">
                  <c:v>1405</c:v>
                </c:pt>
                <c:pt idx="2">
                  <c:v>1307</c:v>
                </c:pt>
              </c:numCache>
            </c:numRef>
          </c:val>
          <c:extLst>
            <c:ext xmlns:c16="http://schemas.microsoft.com/office/drawing/2014/chart" uri="{C3380CC4-5D6E-409C-BE32-E72D297353CC}">
              <c16:uniqueId val="{00000000-D0DB-4439-A89E-3987343167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256</c:v>
                </c:pt>
                <c:pt idx="1">
                  <c:v>375</c:v>
                </c:pt>
                <c:pt idx="2">
                  <c:v>442</c:v>
                </c:pt>
              </c:numCache>
            </c:numRef>
          </c:val>
          <c:extLst>
            <c:ext xmlns:c16="http://schemas.microsoft.com/office/drawing/2014/chart" uri="{C3380CC4-5D6E-409C-BE32-E72D297353CC}">
              <c16:uniqueId val="{00000001-D0DB-4439-A89E-3987343167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1935</c:v>
                </c:pt>
                <c:pt idx="1">
                  <c:v>1964</c:v>
                </c:pt>
                <c:pt idx="2">
                  <c:v>1913</c:v>
                </c:pt>
              </c:numCache>
            </c:numRef>
          </c:val>
          <c:extLst>
            <c:ext xmlns:c16="http://schemas.microsoft.com/office/drawing/2014/chart" uri="{C3380CC4-5D6E-409C-BE32-E72D297353CC}">
              <c16:uniqueId val="{00000002-D0DB-4439-A89E-3987343167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{AFF94EE9-9914-484B-9E99-1680B72ACE43}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D73-4BB8-94E6-BD946DBA0A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{25E15CA0-63CF-4FC7-AC1D-A49EA76F900A}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73-4BB8-94E6-BD946DBA0A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{80DAFECE-115E-4FE2-BC45-BD253397ED32}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73-4BB8-94E6-BD946DBA0A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{69A8D6F5-944C-4DD9-8113-AB3E38FFB97F}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73-4BB8-94E6-BD946DBA0A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{A2B48772-CCB7-4C0F-AA70-1A1140CA3C73}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73-4BB8-94E6-BD946DBA0A4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{DBB31647-7167-45A4-BE16-CDBDA40344F1}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D73-4BB8-94E6-BD946DBA0A4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{0A5E6564-F77E-4B18-8A9A-2F9E86E86B6B}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D73-4BB8-94E6-BD946DBA0A4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{5005C495-D212-467D-BBFF-88ACC597418B}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D73-4BB8-94E6-BD946DBA0A4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{8CB109D5-533B-466B-B692-F7D3920F3A48}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D73-4BB8-94E6-BD946DBA0A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61.7</c:v>
                </c:pt>
                <c:pt idx="16">
                  <c:v>63.6</c:v>
                </c:pt>
                <c:pt idx="24">
                  <c:v>64.7</c:v>
                </c:pt>
                <c:pt idx="32">
                  <c:v>65.2</c:v>
                </c:pt>
              </c:numCache>
            </c:numRef>
          </c:xVal>
          <c:yVal>
            <c:numRef>
              <c:f>公会計指標分析・財政指標組合せ分析表!$BP$51:$DC$51</c:f>
              <c:numCache>
                <c:formatCode>#,##0.0;"▲ "#,##0.0</c:formatCode>
                <c:ptCount val="40"/>
                <c:pt idx="8">
                  <c:v>25.6</c:v>
                </c:pt>
                <c:pt idx="16">
                  <c:v>16.600000000000001</c:v>
                </c:pt>
                <c:pt idx="24">
                  <c:v>12.5</c:v>
                </c:pt>
                <c:pt idx="32">
                  <c:v>16.7</c:v>
                </c:pt>
              </c:numCache>
            </c:numRef>
          </c:yVal>
          <c:smooth val="0"/>
          <c:extLst>
            <c:ext xmlns:c16="http://schemas.microsoft.com/office/drawing/2014/chart" uri="{C3380CC4-5D6E-409C-BE32-E72D297353CC}">
              <c16:uniqueId val="{00000009-4D73-4BB8-94E6-BD946DBA0A4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{3DE5794D-9F57-4D50-9AC4-6543DFE9074F}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D73-4BB8-94E6-BD946DBA0A4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{50D40C93-C7BA-4408-936E-CCC8D40E4306}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73-4BB8-94E6-BD946DBA0A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{CAA695C4-3A5E-4172-974E-DF848B9C0B2C}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73-4BB8-94E6-BD946DBA0A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{F45FA7FA-AD31-4108-B99B-69498A6472EB}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73-4BB8-94E6-BD946DBA0A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{D5FD81EA-263E-4E9A-A36D-C1319BF2C15F}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73-4BB8-94E6-BD946DBA0A4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{51136556-1EC0-4386-AB82-BAFA9ED46051}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D73-4BB8-94E6-BD946DBA0A4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{41AE6573-5A0A-4A58-B8DE-92FD2F140DB2}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D73-4BB8-94E6-BD946DBA0A46}"/>
                </c:ext>
              </c:extLst>
            </c:dLbl>
            <c:dLbl>
              <c:idx val="24"/>
              <c:layout>
                <c:manualLayout>
                  <c:x val="-3.0919795571214437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{88D3F2DD-DCFF-45FE-B323-02C3CEB8136C}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D73-4BB8-94E6-BD946DBA0A46}"/>
                </c:ext>
              </c:extLst>
            </c:dLbl>
            <c:dLbl>
              <c:idx val="32"/>
              <c:layout>
                <c:manualLayout>
                  <c:x val="-3.3241155548592027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{640136B2-DE3A-4A0A-97D2-A19F027A5F86}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D73-4BB8-94E6-BD946DBA0A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58.3</c:v>
                </c:pt>
                <c:pt idx="24">
                  <c:v>60.2</c:v>
                </c:pt>
                <c:pt idx="32">
                  <c:v>59.9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D73-4BB8-94E6-BD946DBA0A46}"/>
            </c:ext>
          </c:extLst>
        </c:ser>
        <c:dLbls>
          <c:showLegendKey val="0"/>
          <c:showVal val="1"/>
          <c:showCatName val="0"/>
          <c:showSerName val="0"/>
          <c:showPercent val="0"/>
          <c:showBubbleSize val="0"/>
        </c:dLbls>
        <c:axId val="46179840"/>
        <c:axId val="46181760"/>
      </c:scatterChart>
      <c:valAx>
        <c:axId val="46179840"/>
        <c:scaling>
          <c:orientation val="minMax"/>
          <c:max val="66"/>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{97F8026D-417F-45F1-B03F-FC5D74D22586}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201-46AF-A709-FEAEEBA16D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{C50DD9D4-8CED-46CB-9399-858F2ABFF261}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01-46AF-A709-FEAEEBA16D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{700F1207-9146-4204-AB71-37891A7F5464}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01-46AF-A709-FEAEEBA16D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{A9A4618A-D784-4AC6-89BA-54D53E1EEC48}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01-46AF-A709-FEAEEBA16D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{AC99324E-CB1A-4E62-B33F-232ABCD2E49B}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01-46AF-A709-FEAEEBA16D06}"/>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{6097441A-F4A7-45E2-B6F6-92778B628FE9}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201-46AF-A709-FEAEEBA16D06}"/>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{8E02FB94-E74B-4F0B-9532-7855D3B94FEC}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201-46AF-A709-FEAEEBA16D06}"/>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{D9D0F42A-6BAD-42B2-9852-F66417DC8C61}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201-46AF-A709-FEAEEBA16D06}"/>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{7059362B-9AE1-44D0-BBE1-B3348A05D017}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201-46AF-A709-FEAEEBA16D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6.9</c:v>
                </c:pt>
                <c:pt idx="16">
                  <c:v>6.2</c:v>
                </c:pt>
                <c:pt idx="24">
                  <c:v>5.0999999999999996</c:v>
                </c:pt>
                <c:pt idx="32">
                  <c:v>5.2</c:v>
                </c:pt>
              </c:numCache>
            </c:numRef>
          </c:xVal>
          <c:yVal>
            <c:numRef>
              <c:f>公会計指標分析・財政指標組合せ分析表!$BP$73:$DC$73</c:f>
              <c:numCache>
                <c:formatCode>#,##0.0;"▲ "#,##0.0</c:formatCode>
                <c:ptCount val="40"/>
                <c:pt idx="0">
                  <c:v>28.1</c:v>
                </c:pt>
                <c:pt idx="8">
                  <c:v>25.6</c:v>
                </c:pt>
                <c:pt idx="16">
                  <c:v>16.600000000000001</c:v>
                </c:pt>
                <c:pt idx="24">
                  <c:v>12.5</c:v>
                </c:pt>
                <c:pt idx="32">
                  <c:v>16.7</c:v>
                </c:pt>
              </c:numCache>
            </c:numRef>
          </c:yVal>
          <c:smooth val="0"/>
          <c:extLst>
            <c:ext xmlns:c16="http://schemas.microsoft.com/office/drawing/2014/chart" uri="{C3380CC4-5D6E-409C-BE32-E72D297353CC}">
              <c16:uniqueId val="{00000009-3201-46AF-A709-FEAEEBA16D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8571455237596511E-2"/>
                  <c:y val="-0.10557949924207501"/>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{638F5A4B-75C6-465B-81B8-F5602D3E58B0}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201-46AF-A709-FEAEEBA16D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{9EDB7505-CFEC-4716-B24A-DF9AA32A8991}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01-46AF-A709-FEAEEBA16D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{A4AE0DF9-AE11-48B8-9D23-44CECA091AED}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01-46AF-A709-FEAEEBA16D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{63AFAA61-3014-420B-8CDB-2F509652DC91}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01-46AF-A709-FEAEEBA16D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{FAEB8958-5F01-4FEC-A044-13AF8F44C3E0}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01-46AF-A709-FEAEEBA16D06}"/>
                </c:ext>
              </c:extLst>
            </c:dLbl>
            <c:dLbl>
              <c:idx val="8"/>
              <c:layout>
                <c:manualLayout>
                  <c:x val="-3.4824528000625021E-2"/>
                  <c:y val="-9.877992228272082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{4B2ED952-7757-4746-B17F-607A304AED4E}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201-46AF-A709-FEAEEBA16D06}"/>
                </c:ext>
              </c:extLst>
            </c:dLbl>
            <c:dLbl>
              <c:idx val="16"/>
              <c:layout>
                <c:manualLayout>
                  <c:x val="-3.1697991619110633E-2"/>
                  <c:y val="3.3255542990067176E-4"/>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{481548A3-0118-42DC-A826-39F739D9E041}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201-46AF-A709-FEAEEBA16D06}"/>
                </c:ext>
              </c:extLst>
            </c:dLbl>
            <c:dLbl>
              <c:idx val="24"/>
              <c:layout>
                <c:manualLayout>
                  <c:x val="-3.1697991619110633E-2"/>
                  <c:y val="-7.294831109104903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{E9DEEAEA-0175-42C4-A59D-2C466DD01D83}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201-46AF-A709-FEAEEBA16D06}"/>
                </c:ext>
              </c:extLst>
            </c:dLbl>
            <c:dLbl>
              <c:idx val="32"/>
              <c:layout>
                <c:manualLayout>
                  <c:x val="-3.1570342725075584E-2"/>
                  <c:y val="-3.510685954653276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{F0440F6F-E4A9-4566-825F-01B23AEAC341}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201-46AF-A709-FEAEEBA16D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201-46AF-A709-FEAEEBA16D06}"/>
            </c:ext>
          </c:extLst>
        </c:ser>
        <c:dLbls>
          <c:showLegendKey val="0"/>
          <c:showVal val="1"/>
          <c:showCatName val="0"/>
          <c:showSerName val="0"/>
          <c:showPercent val="0"/>
          <c:showBubbleSize val="0"/>
        </c:dLbls>
        <c:axId val="84219776"/>
        <c:axId val="84234240"/>
      </c:scatterChart>
      <c:valAx>
        <c:axId val="84219776"/>
        <c:scaling>
          <c:orientation val="minMax"/>
          <c:max val="8.9"/>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3"/>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年度に実施した清水中学校大規模改修工事や清水消防署庁舎建設事業等の元金償還開始により、元利償還金は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施設更新等に伴う地方債発行の増加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避けられない状況にあるが、発行額を最小限に抑制するとともに、償還年限等を考慮し元利償還金の平準化を図り、財政の健全化に努める。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実質公債費比率の算定に用いる満期一括償還地方債の償還の財源として積み立てた額に係るものは該当なし。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施設更新等により一般会計地方債現在高は増加傾向にあり、平成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年度には一度減少したが、平成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今年度は防災行政無線更新や保育施設建設等により地方債現在高は更に増加し、前年度比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今後も施設更新等に伴い地方債現在高の増加は避けられない状況にあるが、地方債発行額を最小限に抑制するとともに、基金現在高を確保し、財政の健全化に努める。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北海道清水町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財政調整基金や公共施設建設等基金等の取り崩しがあったため、全体としては減少となった。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大型施設整備等の実施により減少が見込まれる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現状程度の基金の維持に努める。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・公共施設建設等基金：</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公共施設及び設備の整備充実若しくはその整備に必要な公共用地取得、又は将来の急激な財政変動に備え事業の推進の効率的な運用のために使用</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・いきいきふるさとづくり基金：清水町の特色ある事業の推進に寄附者の意向を反映し、寄附金を財源として、個性豊かな活力あるまちづくりのために使用</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・老人福祉基金：老人福祉の充実を</a:t>
          </a:r>
          <a:r>
            <a:rPr kumimoji="1" lang="ja-JP" altLang="ja-JP" sz="1200" b="0">
              <a:solidFill>
                <a:schemeClr val="dk1"/>
              </a:solidFill>
              <a:effectLst/>
              <a:latin typeface="ＭＳ Ｐゴシック" panose="020B0600070205080204" pitchFamily="50" charset="-128"/>
              <a:ea typeface="ＭＳ Ｐゴシック" panose="020B0600070205080204" pitchFamily="50" charset="-128"/>
              <a:cs typeface="+mn-cs"/>
            </a:rPr>
            <a:t>図る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ために使用</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・農業後継者育成基金：農業近代化に伴う優能な後継者を育成するために使用</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・教育基金：教育の振興及び充実を図るために使用</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・公共施設建設等基金：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土地改良事業や保育施設運営費等の財源として充当したことにより減少となった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・いきいきふるさとづくり基金：寄附金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り増加となった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・老人福祉基金：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増減なし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・農業後継者育成基金：担い手事業の財源として充当したことによ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り減少となった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増減なし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・公共施設建設等基金：公共施設の整備等の推進のための事業へ充当や積み立てを行なう。</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・いきいきふるさとづくり基金：いきいきふるさと事業の財源として活用していく。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・老人福祉基金：老人福祉に係る事業の財源として活用していく。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・農業後継者育成基金：農業後継者育成に係る事業の財源として活用していく。</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・教育基金：教育振興等のために積み立てし活用していく。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社会保障関係経費や公共施設の老朽化対策等に係る経費の増加に伴う財源不足等に対応するため、減少となった。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発生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等の財源不足に備えるため現状程度の基金の維持に努める。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・決算余剰金を積み立てたことによ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・令和６年度に地方債償還のピークを迎えるため、それに備えて積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9,216
402.25
10,517,387
10,280,433
233,186
4,659,964
11,420,733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公共施設等の修繕等による長寿命化を図っていることで、有形固定資産減価償却率については類似団体平均より高くなっている。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1" name="楕円 80"/>
        <xdr:cNvSpPr/>
      </xdr:nvSpPr>
      <xdr:spPr>
        <a:xfrm>
          <a:off x="47117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138659</xdr:rowOff>
    </xdr:from>
    <xdr:ext cx="405111" cy="259045"/>
    <xdr:sp macro="" textlink="">
      <xdr:nvSpPr>
        <xdr:cNvPr id="82" name="有形固定資産減価償却率該当値テキスト"/>
        <xdr:cNvSpPr txBox="1"/>
      </xdr:nvSpPr>
      <xdr:spPr>
        <a:xfrm>
          <a:off x="4813300" y="6053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151236</xdr:rowOff>
    </xdr:from>
    <xdr:to>
      <xdr:col>19</xdr:col>
      <xdr:colOff>187325</xdr:colOff>
      <xdr:row>31</xdr:row>
      <xdr:rowOff>81386</xdr:rowOff>
    </xdr:to>
    <xdr:sp macro="" textlink="">
      <xdr:nvSpPr>
        <xdr:cNvPr id="83" name="楕円 82"/>
        <xdr:cNvSpPr/>
      </xdr:nvSpPr>
      <xdr:spPr>
        <a:xfrm>
          <a:off x="4000500" y="6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30586</xdr:rowOff>
    </xdr:from>
    <xdr:to>
      <xdr:col>23</xdr:col>
      <xdr:colOff>85725</xdr:colOff>
      <xdr:row>31</xdr:row>
      <xdr:rowOff>39582</xdr:rowOff>
    </xdr:to>
    <xdr:cxnSp macro="">
      <xdr:nvCxnSpPr>
        <xdr:cNvPr id="84" name="直線コネクタ 83"/>
        <xdr:cNvCxnSpPr/>
      </xdr:nvCxnSpPr>
      <xdr:spPr>
        <a:xfrm>
          <a:off x="4051300" y="6117061"/>
          <a:ext cx="7112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131445</xdr:rowOff>
    </xdr:from>
    <xdr:to>
      <xdr:col>15</xdr:col>
      <xdr:colOff>187325</xdr:colOff>
      <xdr:row>31</xdr:row>
      <xdr:rowOff>61595</xdr:rowOff>
    </xdr:to>
    <xdr:sp macro="" textlink="">
      <xdr:nvSpPr>
        <xdr:cNvPr id="85" name="楕円 84"/>
        <xdr:cNvSpPr/>
      </xdr:nvSpPr>
      <xdr:spPr>
        <a:xfrm>
          <a:off x="3238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10795</xdr:rowOff>
    </xdr:from>
    <xdr:to>
      <xdr:col>19</xdr:col>
      <xdr:colOff>136525</xdr:colOff>
      <xdr:row>31</xdr:row>
      <xdr:rowOff>30586</xdr:rowOff>
    </xdr:to>
    <xdr:cxnSp macro="">
      <xdr:nvCxnSpPr>
        <xdr:cNvPr id="86" name="直線コネクタ 85"/>
        <xdr:cNvCxnSpPr/>
      </xdr:nvCxnSpPr>
      <xdr:spPr>
        <a:xfrm>
          <a:off x="3289300" y="6097270"/>
          <a:ext cx="7620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97261</xdr:rowOff>
    </xdr:from>
    <xdr:to>
      <xdr:col>11</xdr:col>
      <xdr:colOff>187325</xdr:colOff>
      <xdr:row>31</xdr:row>
      <xdr:rowOff>27411</xdr:rowOff>
    </xdr:to>
    <xdr:sp macro="" textlink="">
      <xdr:nvSpPr>
        <xdr:cNvPr id="87" name="楕円 86"/>
        <xdr:cNvSpPr/>
      </xdr:nvSpPr>
      <xdr:spPr>
        <a:xfrm>
          <a:off x="2476500" y="6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148061</xdr:rowOff>
    </xdr:from>
    <xdr:to>
      <xdr:col>15</xdr:col>
      <xdr:colOff>136525</xdr:colOff>
      <xdr:row>31</xdr:row>
      <xdr:rowOff>10795</xdr:rowOff>
    </xdr:to>
    <xdr:cxnSp macro="">
      <xdr:nvCxnSpPr>
        <xdr:cNvPr id="88" name="直線コネクタ 87"/>
        <xdr:cNvCxnSpPr/>
      </xdr:nvCxnSpPr>
      <xdr:spPr>
        <a:xfrm>
          <a:off x="2527300" y="6063086"/>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89"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0"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1"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2"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72513</xdr:rowOff>
    </xdr:from>
    <xdr:ext cx="405111" cy="259045"/>
    <xdr:sp macro="" textlink="">
      <xdr:nvSpPr>
        <xdr:cNvPr id="93" name="n_1mainValue有形固定資産減価償却率"/>
        <xdr:cNvSpPr txBox="1"/>
      </xdr:nvSpPr>
      <xdr:spPr>
        <a:xfrm>
          <a:off x="3836044" y="6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4" name="n_2mainValue有形固定資産減価償却率"/>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18538</xdr:rowOff>
    </xdr:from>
    <xdr:ext cx="405111" cy="259045"/>
    <xdr:sp macro="" textlink="">
      <xdr:nvSpPr>
        <xdr:cNvPr id="95" name="n_3mainValue有形固定資産減価償却率"/>
        <xdr:cNvSpPr txBox="1"/>
      </xdr:nvSpPr>
      <xdr:spPr>
        <a:xfrm>
          <a:off x="23247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地方債現在高の増等により、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よりも約</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の増となっている。</a:t>
          </a:r>
          <a:endParaRPr lang="ja-JP" altLang="ja-JP">
            <a:effectLst/>
          </a:endParaRPr>
        </a:p>
        <a:p>
          <a:r>
            <a:rPr kumimoji="1" lang="ja-JP" altLang="ja-JP" sz="1100">
              <a:solidFill>
                <a:schemeClr val="dk1"/>
              </a:solidFill>
              <a:effectLst/>
              <a:latin typeface="+mn-lt"/>
              <a:ea typeface="+mn-ea"/>
              <a:cs typeface="+mn-cs"/>
            </a:rPr>
            <a:t>今後は地方債発行額を必要最小限に抑制し、比率の減少に努める。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5" name="テキスト ボックス 114"/>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6" name="直線コネクタ 125"/>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27"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28" name="直線コネクタ 127"/>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1"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2" name="フローチャート: 判断 131"/>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3" name="フローチャート: 判断 132"/>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4" name="フローチャート: 判断 133"/>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5" name="フローチャート: 判断 134"/>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6" name="フローチャート: 判断 135"/>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118990</xdr:rowOff>
    </xdr:from>
    <xdr:to>
      <xdr:col>76</xdr:col>
      <xdr:colOff>73025</xdr:colOff>
      <xdr:row>32</xdr:row>
      <xdr:rowOff>49140</xdr:rowOff>
    </xdr:to>
    <xdr:sp macro="" textlink="">
      <xdr:nvSpPr>
        <xdr:cNvPr id="142" name="楕円 141"/>
        <xdr:cNvSpPr/>
      </xdr:nvSpPr>
      <xdr:spPr>
        <a:xfrm>
          <a:off x="14744700" y="62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97417</xdr:rowOff>
    </xdr:from>
    <xdr:ext cx="469744" cy="259045"/>
    <xdr:sp macro="" textlink="">
      <xdr:nvSpPr>
        <xdr:cNvPr id="143" name="債務償還比率該当値テキスト"/>
        <xdr:cNvSpPr txBox="1"/>
      </xdr:nvSpPr>
      <xdr:spPr>
        <a:xfrm>
          <a:off x="14846300" y="618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166760</xdr:rowOff>
    </xdr:from>
    <xdr:to>
      <xdr:col>72</xdr:col>
      <xdr:colOff>123825</xdr:colOff>
      <xdr:row>31</xdr:row>
      <xdr:rowOff>96910</xdr:rowOff>
    </xdr:to>
    <xdr:sp macro="" textlink="">
      <xdr:nvSpPr>
        <xdr:cNvPr id="144" name="楕円 143"/>
        <xdr:cNvSpPr/>
      </xdr:nvSpPr>
      <xdr:spPr>
        <a:xfrm>
          <a:off x="14033500" y="608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46110</xdr:rowOff>
    </xdr:from>
    <xdr:to>
      <xdr:col>76</xdr:col>
      <xdr:colOff>22225</xdr:colOff>
      <xdr:row>31</xdr:row>
      <xdr:rowOff>169790</xdr:rowOff>
    </xdr:to>
    <xdr:cxnSp macro="">
      <xdr:nvCxnSpPr>
        <xdr:cNvPr id="145" name="直線コネクタ 144"/>
        <xdr:cNvCxnSpPr/>
      </xdr:nvCxnSpPr>
      <xdr:spPr>
        <a:xfrm>
          <a:off x="14084300" y="6132585"/>
          <a:ext cx="711200" cy="1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10387</xdr:rowOff>
    </xdr:from>
    <xdr:to>
      <xdr:col>68</xdr:col>
      <xdr:colOff>123825</xdr:colOff>
      <xdr:row>30</xdr:row>
      <xdr:rowOff>111987</xdr:rowOff>
    </xdr:to>
    <xdr:sp macro="" textlink="">
      <xdr:nvSpPr>
        <xdr:cNvPr id="146" name="楕円 145"/>
        <xdr:cNvSpPr/>
      </xdr:nvSpPr>
      <xdr:spPr>
        <a:xfrm>
          <a:off x="13271500" y="592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61187</xdr:rowOff>
    </xdr:from>
    <xdr:to>
      <xdr:col>72</xdr:col>
      <xdr:colOff>73025</xdr:colOff>
      <xdr:row>31</xdr:row>
      <xdr:rowOff>46110</xdr:rowOff>
    </xdr:to>
    <xdr:cxnSp macro="">
      <xdr:nvCxnSpPr>
        <xdr:cNvPr id="147" name="直線コネクタ 146"/>
        <xdr:cNvCxnSpPr/>
      </xdr:nvCxnSpPr>
      <xdr:spPr>
        <a:xfrm>
          <a:off x="13322300" y="5976212"/>
          <a:ext cx="762000" cy="1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39533</xdr:rowOff>
    </xdr:from>
    <xdr:to>
      <xdr:col>64</xdr:col>
      <xdr:colOff>123825</xdr:colOff>
      <xdr:row>30</xdr:row>
      <xdr:rowOff>141133</xdr:rowOff>
    </xdr:to>
    <xdr:sp macro="" textlink="">
      <xdr:nvSpPr>
        <xdr:cNvPr id="148" name="楕円 147"/>
        <xdr:cNvSpPr/>
      </xdr:nvSpPr>
      <xdr:spPr>
        <a:xfrm>
          <a:off x="12509500" y="59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61187</xdr:rowOff>
    </xdr:from>
    <xdr:to>
      <xdr:col>68</xdr:col>
      <xdr:colOff>73025</xdr:colOff>
      <xdr:row>30</xdr:row>
      <xdr:rowOff>90333</xdr:rowOff>
    </xdr:to>
    <xdr:cxnSp macro="">
      <xdr:nvCxnSpPr>
        <xdr:cNvPr id="149" name="直線コネクタ 148"/>
        <xdr:cNvCxnSpPr/>
      </xdr:nvCxnSpPr>
      <xdr:spPr>
        <a:xfrm flipV="1">
          <a:off x="12560300" y="5976212"/>
          <a:ext cx="762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120922</xdr:rowOff>
    </xdr:from>
    <xdr:to>
      <xdr:col>60</xdr:col>
      <xdr:colOff>123825</xdr:colOff>
      <xdr:row>30</xdr:row>
      <xdr:rowOff>51072</xdr:rowOff>
    </xdr:to>
    <xdr:sp macro="" textlink="">
      <xdr:nvSpPr>
        <xdr:cNvPr id="150" name="楕円 149"/>
        <xdr:cNvSpPr/>
      </xdr:nvSpPr>
      <xdr:spPr>
        <a:xfrm>
          <a:off x="11747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272</xdr:rowOff>
    </xdr:from>
    <xdr:to>
      <xdr:col>64</xdr:col>
      <xdr:colOff>73025</xdr:colOff>
      <xdr:row>30</xdr:row>
      <xdr:rowOff>90333</xdr:rowOff>
    </xdr:to>
    <xdr:cxnSp macro="">
      <xdr:nvCxnSpPr>
        <xdr:cNvPr id="151" name="直線コネクタ 150"/>
        <xdr:cNvCxnSpPr/>
      </xdr:nvCxnSpPr>
      <xdr:spPr>
        <a:xfrm>
          <a:off x="11798300" y="5915297"/>
          <a:ext cx="762000" cy="9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2"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3"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4"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5"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88037</xdr:rowOff>
    </xdr:from>
    <xdr:ext cx="469744" cy="259045"/>
    <xdr:sp macro="" textlink="">
      <xdr:nvSpPr>
        <xdr:cNvPr id="156" name="n_1mainValue債務償還比率"/>
        <xdr:cNvSpPr txBox="1"/>
      </xdr:nvSpPr>
      <xdr:spPr>
        <a:xfrm>
          <a:off x="13836727" y="617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103114</xdr:rowOff>
    </xdr:from>
    <xdr:ext cx="469744" cy="259045"/>
    <xdr:sp macro="" textlink="">
      <xdr:nvSpPr>
        <xdr:cNvPr id="157" name="n_2mainValue債務償還比率"/>
        <xdr:cNvSpPr txBox="1"/>
      </xdr:nvSpPr>
      <xdr:spPr>
        <a:xfrm>
          <a:off x="13087427" y="601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132260</xdr:rowOff>
    </xdr:from>
    <xdr:ext cx="469744" cy="259045"/>
    <xdr:sp macro="" textlink="">
      <xdr:nvSpPr>
        <xdr:cNvPr id="158" name="n_3mainValue債務償還比率"/>
        <xdr:cNvSpPr txBox="1"/>
      </xdr:nvSpPr>
      <xdr:spPr>
        <a:xfrm>
          <a:off x="12325427" y="604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42199</xdr:rowOff>
    </xdr:from>
    <xdr:ext cx="469744" cy="259045"/>
    <xdr:sp macro="" textlink="">
      <xdr:nvSpPr>
        <xdr:cNvPr id="159" name="n_4mainValue債務償還比率"/>
        <xdr:cNvSpPr txBox="1"/>
      </xdr:nvSpPr>
      <xdr:spPr>
        <a:xfrm>
          <a:off x="11563427" y="595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9,216
402.25
10,517,387
10,280,433
233,186
4,659,964
11,420,733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49893</xdr:rowOff>
    </xdr:from>
    <xdr:to>
      <xdr:col>24</xdr:col>
      <xdr:colOff>114300</xdr:colOff>
      <xdr:row>38</xdr:row>
      <xdr:rowOff>151493</xdr:rowOff>
    </xdr:to>
    <xdr:sp macro="" textlink="">
      <xdr:nvSpPr>
        <xdr:cNvPr id="74" name="楕円 73"/>
        <xdr:cNvSpPr/>
      </xdr:nvSpPr>
      <xdr:spPr>
        <a:xfrm>
          <a:off x="45847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72770</xdr:rowOff>
    </xdr:from>
    <xdr:ext cx="405111" cy="259045"/>
    <xdr:sp macro="" textlink="">
      <xdr:nvSpPr>
        <xdr:cNvPr id="75" name="【道路】&#10;有形固定資産減価償却率該当値テキスト"/>
        <xdr:cNvSpPr txBox="1"/>
      </xdr:nvSpPr>
      <xdr:spPr>
        <a:xfrm>
          <a:off x="4673600" y="641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51526</xdr:rowOff>
    </xdr:from>
    <xdr:to>
      <xdr:col>20</xdr:col>
      <xdr:colOff>38100</xdr:colOff>
      <xdr:row>39</xdr:row>
      <xdr:rowOff>153126</xdr:rowOff>
    </xdr:to>
    <xdr:sp macro="" textlink="">
      <xdr:nvSpPr>
        <xdr:cNvPr id="76" name="楕円 75"/>
        <xdr:cNvSpPr/>
      </xdr:nvSpPr>
      <xdr:spPr>
        <a:xfrm>
          <a:off x="3746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100693</xdr:rowOff>
    </xdr:from>
    <xdr:to>
      <xdr:col>24</xdr:col>
      <xdr:colOff>63500</xdr:colOff>
      <xdr:row>39</xdr:row>
      <xdr:rowOff>102326</xdr:rowOff>
    </xdr:to>
    <xdr:cxnSp macro="">
      <xdr:nvCxnSpPr>
        <xdr:cNvPr id="77" name="直線コネクタ 76"/>
        <xdr:cNvCxnSpPr/>
      </xdr:nvCxnSpPr>
      <xdr:spPr>
        <a:xfrm flipV="1">
          <a:off x="3797300" y="6615793"/>
          <a:ext cx="8382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23767</xdr:rowOff>
    </xdr:from>
    <xdr:to>
      <xdr:col>15</xdr:col>
      <xdr:colOff>101600</xdr:colOff>
      <xdr:row>39</xdr:row>
      <xdr:rowOff>125367</xdr:rowOff>
    </xdr:to>
    <xdr:sp macro="" textlink="">
      <xdr:nvSpPr>
        <xdr:cNvPr id="78" name="楕円 77"/>
        <xdr:cNvSpPr/>
      </xdr:nvSpPr>
      <xdr:spPr>
        <a:xfrm>
          <a:off x="28575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74567</xdr:rowOff>
    </xdr:from>
    <xdr:to>
      <xdr:col>19</xdr:col>
      <xdr:colOff>177800</xdr:colOff>
      <xdr:row>39</xdr:row>
      <xdr:rowOff>102326</xdr:rowOff>
    </xdr:to>
    <xdr:cxnSp macro="">
      <xdr:nvCxnSpPr>
        <xdr:cNvPr id="79" name="直線コネクタ 78"/>
        <xdr:cNvCxnSpPr/>
      </xdr:nvCxnSpPr>
      <xdr:spPr>
        <a:xfrm>
          <a:off x="2908300" y="67611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164193</xdr:rowOff>
    </xdr:from>
    <xdr:to>
      <xdr:col>10</xdr:col>
      <xdr:colOff>165100</xdr:colOff>
      <xdr:row>39</xdr:row>
      <xdr:rowOff>94343</xdr:rowOff>
    </xdr:to>
    <xdr:sp macro="" textlink="">
      <xdr:nvSpPr>
        <xdr:cNvPr id="80" name="楕円 79"/>
        <xdr:cNvSpPr/>
      </xdr:nvSpPr>
      <xdr:spPr>
        <a:xfrm>
          <a:off x="1968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43543</xdr:rowOff>
    </xdr:from>
    <xdr:to>
      <xdr:col>15</xdr:col>
      <xdr:colOff>50800</xdr:colOff>
      <xdr:row>39</xdr:row>
      <xdr:rowOff>74567</xdr:rowOff>
    </xdr:to>
    <xdr:cxnSp macro="">
      <xdr:nvCxnSpPr>
        <xdr:cNvPr id="81" name="直線コネクタ 80"/>
        <xdr:cNvCxnSpPr/>
      </xdr:nvCxnSpPr>
      <xdr:spPr>
        <a:xfrm>
          <a:off x="2019300" y="673009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2"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3"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4"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5"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144253</xdr:rowOff>
    </xdr:from>
    <xdr:ext cx="405111" cy="259045"/>
    <xdr:sp macro="" textlink="">
      <xdr:nvSpPr>
        <xdr:cNvPr id="86" name="n_1mainValue【道路】&#10;有形固定資産減価償却率"/>
        <xdr:cNvSpPr txBox="1"/>
      </xdr:nvSpPr>
      <xdr:spPr>
        <a:xfrm>
          <a:off x="35820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116494</xdr:rowOff>
    </xdr:from>
    <xdr:ext cx="405111" cy="259045"/>
    <xdr:sp macro="" textlink="">
      <xdr:nvSpPr>
        <xdr:cNvPr id="87" name="n_2mainValue【道路】&#10;有形固定資産減価償却率"/>
        <xdr:cNvSpPr txBox="1"/>
      </xdr:nvSpPr>
      <xdr:spPr>
        <a:xfrm>
          <a:off x="2705744"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85470</xdr:rowOff>
    </xdr:from>
    <xdr:ext cx="405111" cy="259045"/>
    <xdr:sp macro="" textlink="">
      <xdr:nvSpPr>
        <xdr:cNvPr id="88" name="n_3mainValue【道路】&#10;有形固定資産減価償却率"/>
        <xdr:cNvSpPr txBox="1"/>
      </xdr:nvSpPr>
      <xdr:spPr>
        <a:xfrm>
          <a:off x="1816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2" name="直線コネクタ 111"/>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3"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4" name="直線コネクタ 113"/>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5"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6" name="直線コネクタ 115"/>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17" name="【道路】&#10;一人当たり延長平均値テキスト"/>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8" name="フローチャート: 判断 117"/>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9" name="フローチャート: 判断 118"/>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0" name="フローチャート: 判断 119"/>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1" name="フローチャート: 判断 120"/>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2" name="フローチャート: 判断 121"/>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72331</xdr:rowOff>
    </xdr:from>
    <xdr:to>
      <xdr:col>55</xdr:col>
      <xdr:colOff>50800</xdr:colOff>
      <xdr:row>41</xdr:row>
      <xdr:rowOff>2481</xdr:rowOff>
    </xdr:to>
    <xdr:sp macro="" textlink="">
      <xdr:nvSpPr>
        <xdr:cNvPr id="128" name="楕円 127"/>
        <xdr:cNvSpPr/>
      </xdr:nvSpPr>
      <xdr:spPr>
        <a:xfrm>
          <a:off x="10426700" y="693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95208</xdr:rowOff>
    </xdr:from>
    <xdr:ext cx="534377" cy="259045"/>
    <xdr:sp macro="" textlink="">
      <xdr:nvSpPr>
        <xdr:cNvPr id="129" name="【道路】&#10;一人当たり延長該当値テキスト"/>
        <xdr:cNvSpPr txBox="1"/>
      </xdr:nvSpPr>
      <xdr:spPr>
        <a:xfrm>
          <a:off x="10515600" y="678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75749</xdr:rowOff>
    </xdr:from>
    <xdr:to>
      <xdr:col>50</xdr:col>
      <xdr:colOff>165100</xdr:colOff>
      <xdr:row>41</xdr:row>
      <xdr:rowOff>5899</xdr:rowOff>
    </xdr:to>
    <xdr:sp macro="" textlink="">
      <xdr:nvSpPr>
        <xdr:cNvPr id="130" name="楕円 129"/>
        <xdr:cNvSpPr/>
      </xdr:nvSpPr>
      <xdr:spPr>
        <a:xfrm>
          <a:off x="9588500" y="69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123131</xdr:rowOff>
    </xdr:from>
    <xdr:to>
      <xdr:col>55</xdr:col>
      <xdr:colOff>0</xdr:colOff>
      <xdr:row>40</xdr:row>
      <xdr:rowOff>126549</xdr:rowOff>
    </xdr:to>
    <xdr:cxnSp macro="">
      <xdr:nvCxnSpPr>
        <xdr:cNvPr id="131" name="直線コネクタ 130"/>
        <xdr:cNvCxnSpPr/>
      </xdr:nvCxnSpPr>
      <xdr:spPr>
        <a:xfrm flipV="1">
          <a:off x="9639300" y="6981131"/>
          <a:ext cx="8382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78500</xdr:rowOff>
    </xdr:from>
    <xdr:to>
      <xdr:col>46</xdr:col>
      <xdr:colOff>38100</xdr:colOff>
      <xdr:row>41</xdr:row>
      <xdr:rowOff>8650</xdr:rowOff>
    </xdr:to>
    <xdr:sp macro="" textlink="">
      <xdr:nvSpPr>
        <xdr:cNvPr id="132" name="楕円 131"/>
        <xdr:cNvSpPr/>
      </xdr:nvSpPr>
      <xdr:spPr>
        <a:xfrm>
          <a:off x="8699500" y="693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126549</xdr:rowOff>
    </xdr:from>
    <xdr:to>
      <xdr:col>50</xdr:col>
      <xdr:colOff>114300</xdr:colOff>
      <xdr:row>40</xdr:row>
      <xdr:rowOff>129300</xdr:rowOff>
    </xdr:to>
    <xdr:cxnSp macro="">
      <xdr:nvCxnSpPr>
        <xdr:cNvPr id="133" name="直線コネクタ 132"/>
        <xdr:cNvCxnSpPr/>
      </xdr:nvCxnSpPr>
      <xdr:spPr>
        <a:xfrm flipV="1">
          <a:off x="8750300" y="6984549"/>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78218</xdr:rowOff>
    </xdr:from>
    <xdr:to>
      <xdr:col>41</xdr:col>
      <xdr:colOff>101600</xdr:colOff>
      <xdr:row>41</xdr:row>
      <xdr:rowOff>8368</xdr:rowOff>
    </xdr:to>
    <xdr:sp macro="" textlink="">
      <xdr:nvSpPr>
        <xdr:cNvPr id="134" name="楕円 133"/>
        <xdr:cNvSpPr/>
      </xdr:nvSpPr>
      <xdr:spPr>
        <a:xfrm>
          <a:off x="7810500" y="693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129018</xdr:rowOff>
    </xdr:from>
    <xdr:to>
      <xdr:col>45</xdr:col>
      <xdr:colOff>177800</xdr:colOff>
      <xdr:row>40</xdr:row>
      <xdr:rowOff>129300</xdr:rowOff>
    </xdr:to>
    <xdr:cxnSp macro="">
      <xdr:nvCxnSpPr>
        <xdr:cNvPr id="135" name="直線コネクタ 134"/>
        <xdr:cNvCxnSpPr/>
      </xdr:nvCxnSpPr>
      <xdr:spPr>
        <a:xfrm>
          <a:off x="7861300" y="6987018"/>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36"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37" name="n_2aveValue【道路】&#10;一人当たり延長"/>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38" name="n_3aveValue【道路】&#10;一人当たり延長"/>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39"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168476</xdr:rowOff>
    </xdr:from>
    <xdr:ext cx="534377" cy="259045"/>
    <xdr:sp macro="" textlink="">
      <xdr:nvSpPr>
        <xdr:cNvPr id="140" name="n_1mainValue【道路】&#10;一人当たり延長"/>
        <xdr:cNvSpPr txBox="1"/>
      </xdr:nvSpPr>
      <xdr:spPr>
        <a:xfrm>
          <a:off x="9359411" y="70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25177</xdr:rowOff>
    </xdr:from>
    <xdr:ext cx="534377" cy="259045"/>
    <xdr:sp macro="" textlink="">
      <xdr:nvSpPr>
        <xdr:cNvPr id="141" name="n_2mainValue【道路】&#10;一人当たり延長"/>
        <xdr:cNvSpPr txBox="1"/>
      </xdr:nvSpPr>
      <xdr:spPr>
        <a:xfrm>
          <a:off x="8483111" y="671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24895</xdr:rowOff>
    </xdr:from>
    <xdr:ext cx="534377" cy="259045"/>
    <xdr:sp macro="" textlink="">
      <xdr:nvSpPr>
        <xdr:cNvPr id="142" name="n_3mainValue【道路】&#10;一人当たり延長"/>
        <xdr:cNvSpPr txBox="1"/>
      </xdr:nvSpPr>
      <xdr:spPr>
        <a:xfrm>
          <a:off x="7594111" y="671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68" name="直線コネクタ 167"/>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69"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0" name="直線コネクタ 16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1"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2" name="直線コネクタ 171"/>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3"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74" name="フローチャート: 判断 173"/>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75" name="フローチャート: 判断 174"/>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76" name="フローチャート: 判断 175"/>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7" name="フローチャート: 判断 17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78" name="フローチャート: 判断 177"/>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184" name="楕円 183"/>
        <xdr:cNvSpPr/>
      </xdr:nvSpPr>
      <xdr:spPr>
        <a:xfrm>
          <a:off x="45847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95811</xdr:rowOff>
    </xdr:from>
    <xdr:ext cx="405111" cy="259045"/>
    <xdr:sp macro="" textlink="">
      <xdr:nvSpPr>
        <xdr:cNvPr id="185" name="【橋りょう・トンネル】&#10;有形固定資産減価償却率該当値テキスト"/>
        <xdr:cNvSpPr txBox="1"/>
      </xdr:nvSpPr>
      <xdr:spPr>
        <a:xfrm>
          <a:off x="4673600"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60234</xdr:rowOff>
    </xdr:from>
    <xdr:to>
      <xdr:col>20</xdr:col>
      <xdr:colOff>38100</xdr:colOff>
      <xdr:row>60</xdr:row>
      <xdr:rowOff>161834</xdr:rowOff>
    </xdr:to>
    <xdr:sp macro="" textlink="">
      <xdr:nvSpPr>
        <xdr:cNvPr id="186" name="楕円 185"/>
        <xdr:cNvSpPr/>
      </xdr:nvSpPr>
      <xdr:spPr>
        <a:xfrm>
          <a:off x="3746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111034</xdr:rowOff>
    </xdr:from>
    <xdr:to>
      <xdr:col>24</xdr:col>
      <xdr:colOff>63500</xdr:colOff>
      <xdr:row>61</xdr:row>
      <xdr:rowOff>168184</xdr:rowOff>
    </xdr:to>
    <xdr:cxnSp macro="">
      <xdr:nvCxnSpPr>
        <xdr:cNvPr id="187" name="直線コネクタ 186"/>
        <xdr:cNvCxnSpPr/>
      </xdr:nvCxnSpPr>
      <xdr:spPr>
        <a:xfrm>
          <a:off x="3797300" y="1039803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34109</xdr:rowOff>
    </xdr:from>
    <xdr:to>
      <xdr:col>15</xdr:col>
      <xdr:colOff>101600</xdr:colOff>
      <xdr:row>60</xdr:row>
      <xdr:rowOff>135709</xdr:rowOff>
    </xdr:to>
    <xdr:sp macro="" textlink="">
      <xdr:nvSpPr>
        <xdr:cNvPr id="188" name="楕円 187"/>
        <xdr:cNvSpPr/>
      </xdr:nvSpPr>
      <xdr:spPr>
        <a:xfrm>
          <a:off x="2857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84909</xdr:rowOff>
    </xdr:from>
    <xdr:to>
      <xdr:col>19</xdr:col>
      <xdr:colOff>177800</xdr:colOff>
      <xdr:row>60</xdr:row>
      <xdr:rowOff>111034</xdr:rowOff>
    </xdr:to>
    <xdr:cxnSp macro="">
      <xdr:nvCxnSpPr>
        <xdr:cNvPr id="189" name="直線コネクタ 188"/>
        <xdr:cNvCxnSpPr/>
      </xdr:nvCxnSpPr>
      <xdr:spPr>
        <a:xfrm>
          <a:off x="2908300" y="103719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90" name="楕円 189"/>
        <xdr:cNvSpPr/>
      </xdr:nvSpPr>
      <xdr:spPr>
        <a:xfrm>
          <a:off x="1968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57150</xdr:rowOff>
    </xdr:from>
    <xdr:to>
      <xdr:col>15</xdr:col>
      <xdr:colOff>50800</xdr:colOff>
      <xdr:row>60</xdr:row>
      <xdr:rowOff>84909</xdr:rowOff>
    </xdr:to>
    <xdr:cxnSp macro="">
      <xdr:nvCxnSpPr>
        <xdr:cNvPr id="191" name="直線コネクタ 190"/>
        <xdr:cNvCxnSpPr/>
      </xdr:nvCxnSpPr>
      <xdr:spPr>
        <a:xfrm>
          <a:off x="2019300" y="103441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192"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93"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94"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95"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152961</xdr:rowOff>
    </xdr:from>
    <xdr:ext cx="405111" cy="259045"/>
    <xdr:sp macro="" textlink="">
      <xdr:nvSpPr>
        <xdr:cNvPr id="196" name="n_1mainValue【橋りょう・トンネル】&#10;有形固定資産減価償却率"/>
        <xdr:cNvSpPr txBox="1"/>
      </xdr:nvSpPr>
      <xdr:spPr>
        <a:xfrm>
          <a:off x="35820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126836</xdr:rowOff>
    </xdr:from>
    <xdr:ext cx="405111" cy="259045"/>
    <xdr:sp macro="" textlink="">
      <xdr:nvSpPr>
        <xdr:cNvPr id="197" name="n_2mainValue【橋りょう・トンネル】&#10;有形固定資産減価償却率"/>
        <xdr:cNvSpPr txBox="1"/>
      </xdr:nvSpPr>
      <xdr:spPr>
        <a:xfrm>
          <a:off x="2705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99077</xdr:rowOff>
    </xdr:from>
    <xdr:ext cx="405111" cy="259045"/>
    <xdr:sp macro="" textlink="">
      <xdr:nvSpPr>
        <xdr:cNvPr id="198" name="n_3mainValue【橋りょう・トンネル】&#10;有形固定資産減価償却率"/>
        <xdr:cNvSpPr txBox="1"/>
      </xdr:nvSpPr>
      <xdr:spPr>
        <a:xfrm>
          <a:off x="1816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4" name="テキスト ボックス 213"/>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6" name="テキスト ボックス 215"/>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22" name="直線コネクタ 221"/>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23"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24" name="直線コネクタ 223"/>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25"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26" name="直線コネクタ 225"/>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27" name="【橋りょう・トンネル】&#10;一人当たり有形固定資産（償却資産）額平均値テキスト"/>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28" name="フローチャート: 判断 227"/>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29" name="フローチャート: 判断 228"/>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0" name="フローチャート: 判断 229"/>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31" name="フローチャート: 判断 230"/>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32" name="フローチャート: 判断 231"/>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105752</xdr:rowOff>
    </xdr:from>
    <xdr:to>
      <xdr:col>55</xdr:col>
      <xdr:colOff>50800</xdr:colOff>
      <xdr:row>61</xdr:row>
      <xdr:rowOff>35902</xdr:rowOff>
    </xdr:to>
    <xdr:sp macro="" textlink="">
      <xdr:nvSpPr>
        <xdr:cNvPr id="238" name="楕円 237"/>
        <xdr:cNvSpPr/>
      </xdr:nvSpPr>
      <xdr:spPr>
        <a:xfrm>
          <a:off x="10426700" y="1039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128629</xdr:rowOff>
    </xdr:from>
    <xdr:ext cx="690189" cy="259045"/>
    <xdr:sp macro="" textlink="">
      <xdr:nvSpPr>
        <xdr:cNvPr id="239" name="【橋りょう・トンネル】&#10;一人当たり有形固定資産（償却資産）額該当値テキスト"/>
        <xdr:cNvSpPr txBox="1"/>
      </xdr:nvSpPr>
      <xdr:spPr>
        <a:xfrm>
          <a:off x="10515600" y="10244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117049</xdr:rowOff>
    </xdr:from>
    <xdr:to>
      <xdr:col>50</xdr:col>
      <xdr:colOff>165100</xdr:colOff>
      <xdr:row>61</xdr:row>
      <xdr:rowOff>47199</xdr:rowOff>
    </xdr:to>
    <xdr:sp macro="" textlink="">
      <xdr:nvSpPr>
        <xdr:cNvPr id="240" name="楕円 239"/>
        <xdr:cNvSpPr/>
      </xdr:nvSpPr>
      <xdr:spPr>
        <a:xfrm>
          <a:off x="9588500" y="104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156552</xdr:rowOff>
    </xdr:from>
    <xdr:to>
      <xdr:col>55</xdr:col>
      <xdr:colOff>0</xdr:colOff>
      <xdr:row>60</xdr:row>
      <xdr:rowOff>167849</xdr:rowOff>
    </xdr:to>
    <xdr:cxnSp macro="">
      <xdr:nvCxnSpPr>
        <xdr:cNvPr id="241" name="直線コネクタ 240"/>
        <xdr:cNvCxnSpPr/>
      </xdr:nvCxnSpPr>
      <xdr:spPr>
        <a:xfrm flipV="1">
          <a:off x="9639300" y="10443552"/>
          <a:ext cx="8382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123722</xdr:rowOff>
    </xdr:from>
    <xdr:to>
      <xdr:col>46</xdr:col>
      <xdr:colOff>38100</xdr:colOff>
      <xdr:row>61</xdr:row>
      <xdr:rowOff>53872</xdr:rowOff>
    </xdr:to>
    <xdr:sp macro="" textlink="">
      <xdr:nvSpPr>
        <xdr:cNvPr id="242" name="楕円 241"/>
        <xdr:cNvSpPr/>
      </xdr:nvSpPr>
      <xdr:spPr>
        <a:xfrm>
          <a:off x="8699500" y="104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167849</xdr:rowOff>
    </xdr:from>
    <xdr:to>
      <xdr:col>50</xdr:col>
      <xdr:colOff>114300</xdr:colOff>
      <xdr:row>61</xdr:row>
      <xdr:rowOff>3072</xdr:rowOff>
    </xdr:to>
    <xdr:cxnSp macro="">
      <xdr:nvCxnSpPr>
        <xdr:cNvPr id="243" name="直線コネクタ 242"/>
        <xdr:cNvCxnSpPr/>
      </xdr:nvCxnSpPr>
      <xdr:spPr>
        <a:xfrm flipV="1">
          <a:off x="8750300" y="10454849"/>
          <a:ext cx="8890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132407</xdr:rowOff>
    </xdr:from>
    <xdr:to>
      <xdr:col>41</xdr:col>
      <xdr:colOff>101600</xdr:colOff>
      <xdr:row>61</xdr:row>
      <xdr:rowOff>62557</xdr:rowOff>
    </xdr:to>
    <xdr:sp macro="" textlink="">
      <xdr:nvSpPr>
        <xdr:cNvPr id="244" name="楕円 243"/>
        <xdr:cNvSpPr/>
      </xdr:nvSpPr>
      <xdr:spPr>
        <a:xfrm>
          <a:off x="7810500" y="104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3072</xdr:rowOff>
    </xdr:from>
    <xdr:to>
      <xdr:col>45</xdr:col>
      <xdr:colOff>177800</xdr:colOff>
      <xdr:row>61</xdr:row>
      <xdr:rowOff>11757</xdr:rowOff>
    </xdr:to>
    <xdr:cxnSp macro="">
      <xdr:nvCxnSpPr>
        <xdr:cNvPr id="245" name="直線コネクタ 244"/>
        <xdr:cNvCxnSpPr/>
      </xdr:nvCxnSpPr>
      <xdr:spPr>
        <a:xfrm flipV="1">
          <a:off x="7861300" y="10461522"/>
          <a:ext cx="889000" cy="8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113857</xdr:rowOff>
    </xdr:from>
    <xdr:ext cx="599010" cy="259045"/>
    <xdr:sp macro="" textlink="">
      <xdr:nvSpPr>
        <xdr:cNvPr id="246" name="n_1aveValue【橋りょう・トンネル】&#10;一人当たり有形固定資産（償却資産）額"/>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47" name="n_2aveValue【橋りょう・トンネル】&#10;一人当たり有形固定資産（償却資産）額"/>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48" name="n_3aveValue【橋りょう・トンネル】&#10;一人当たり有形固定資産（償却資産）額"/>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49" name="n_4aveValue【橋りょう・トンネル】&#10;一人当たり有形固定資産（償却資産）額"/>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63726</xdr:rowOff>
    </xdr:from>
    <xdr:ext cx="690189" cy="259045"/>
    <xdr:sp macro="" textlink="">
      <xdr:nvSpPr>
        <xdr:cNvPr id="250" name="n_1mainValue【橋りょう・トンネル】&#10;一人当たり有形固定資産（償却資産）額"/>
        <xdr:cNvSpPr txBox="1"/>
      </xdr:nvSpPr>
      <xdr:spPr>
        <a:xfrm>
          <a:off x="9281505" y="101792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70399</xdr:rowOff>
    </xdr:from>
    <xdr:ext cx="690189" cy="259045"/>
    <xdr:sp macro="" textlink="">
      <xdr:nvSpPr>
        <xdr:cNvPr id="251" name="n_2mainValue【橋りょう・トンネル】&#10;一人当たり有形固定資産（償却資産）額"/>
        <xdr:cNvSpPr txBox="1"/>
      </xdr:nvSpPr>
      <xdr:spPr>
        <a:xfrm>
          <a:off x="8405205" y="10185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79084</xdr:rowOff>
    </xdr:from>
    <xdr:ext cx="690189" cy="259045"/>
    <xdr:sp macro="" textlink="">
      <xdr:nvSpPr>
        <xdr:cNvPr id="252" name="n_3mainValue【橋りょう・トンネル】&#10;一人当たり有形固定資産（償却資産）額"/>
        <xdr:cNvSpPr txBox="1"/>
      </xdr:nvSpPr>
      <xdr:spPr>
        <a:xfrm>
          <a:off x="7516205" y="101946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4" name="直線コネクタ 26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5" name="テキスト ボックス 26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6" name="直線コネクタ 26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7" name="テキスト ボックス 26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8" name="直線コネクタ 26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9" name="テキスト ボックス 26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0" name="直線コネクタ 26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1" name="テキスト ボックス 27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2" name="直線コネクタ 27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3" name="テキスト ボックス 27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4" name="直線コネクタ 27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5" name="テキスト ボックス 27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78" name="直線コネクタ 277"/>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0" name="直線コネクタ 27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81"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82" name="直線コネクタ 28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83" name="【公営住宅】&#10;有形固定資産減価償却率平均値テキスト"/>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84" name="フローチャート: 判断 283"/>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85" name="フローチャート: 判断 284"/>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86" name="フローチャート: 判断 285"/>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7" name="フローチャート: 判断 286"/>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88" name="フローチャート: 判断 287"/>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135889</xdr:rowOff>
    </xdr:from>
    <xdr:to>
      <xdr:col>24</xdr:col>
      <xdr:colOff>114300</xdr:colOff>
      <xdr:row>85</xdr:row>
      <xdr:rowOff>66039</xdr:rowOff>
    </xdr:to>
    <xdr:sp macro="" textlink="">
      <xdr:nvSpPr>
        <xdr:cNvPr id="294" name="楕円 293"/>
        <xdr:cNvSpPr/>
      </xdr:nvSpPr>
      <xdr:spPr>
        <a:xfrm>
          <a:off x="4584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114316</xdr:rowOff>
    </xdr:from>
    <xdr:ext cx="405111" cy="259045"/>
    <xdr:sp macro="" textlink="">
      <xdr:nvSpPr>
        <xdr:cNvPr id="295" name="【公営住宅】&#10;有形固定資産減価償却率該当値テキスト"/>
        <xdr:cNvSpPr txBox="1"/>
      </xdr:nvSpPr>
      <xdr:spPr>
        <a:xfrm>
          <a:off x="4673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117929</xdr:rowOff>
    </xdr:from>
    <xdr:to>
      <xdr:col>20</xdr:col>
      <xdr:colOff>38100</xdr:colOff>
      <xdr:row>85</xdr:row>
      <xdr:rowOff>48079</xdr:rowOff>
    </xdr:to>
    <xdr:sp macro="" textlink="">
      <xdr:nvSpPr>
        <xdr:cNvPr id="296" name="楕円 295"/>
        <xdr:cNvSpPr/>
      </xdr:nvSpPr>
      <xdr:spPr>
        <a:xfrm>
          <a:off x="3746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168729</xdr:rowOff>
    </xdr:from>
    <xdr:to>
      <xdr:col>24</xdr:col>
      <xdr:colOff>63500</xdr:colOff>
      <xdr:row>85</xdr:row>
      <xdr:rowOff>15239</xdr:rowOff>
    </xdr:to>
    <xdr:cxnSp macro="">
      <xdr:nvCxnSpPr>
        <xdr:cNvPr id="297" name="直線コネクタ 296"/>
        <xdr:cNvCxnSpPr/>
      </xdr:nvCxnSpPr>
      <xdr:spPr>
        <a:xfrm>
          <a:off x="3797300" y="14570529"/>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99968</xdr:rowOff>
    </xdr:from>
    <xdr:to>
      <xdr:col>15</xdr:col>
      <xdr:colOff>101600</xdr:colOff>
      <xdr:row>85</xdr:row>
      <xdr:rowOff>30118</xdr:rowOff>
    </xdr:to>
    <xdr:sp macro="" textlink="">
      <xdr:nvSpPr>
        <xdr:cNvPr id="298" name="楕円 297"/>
        <xdr:cNvSpPr/>
      </xdr:nvSpPr>
      <xdr:spPr>
        <a:xfrm>
          <a:off x="2857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150768</xdr:rowOff>
    </xdr:from>
    <xdr:to>
      <xdr:col>19</xdr:col>
      <xdr:colOff>177800</xdr:colOff>
      <xdr:row>84</xdr:row>
      <xdr:rowOff>168729</xdr:rowOff>
    </xdr:to>
    <xdr:cxnSp macro="">
      <xdr:nvCxnSpPr>
        <xdr:cNvPr id="299" name="直線コネクタ 298"/>
        <xdr:cNvCxnSpPr/>
      </xdr:nvCxnSpPr>
      <xdr:spPr>
        <a:xfrm>
          <a:off x="2908300" y="145525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67311</xdr:rowOff>
    </xdr:from>
    <xdr:to>
      <xdr:col>10</xdr:col>
      <xdr:colOff>165100</xdr:colOff>
      <xdr:row>84</xdr:row>
      <xdr:rowOff>168911</xdr:rowOff>
    </xdr:to>
    <xdr:sp macro="" textlink="">
      <xdr:nvSpPr>
        <xdr:cNvPr id="300" name="楕円 299"/>
        <xdr:cNvSpPr/>
      </xdr:nvSpPr>
      <xdr:spPr>
        <a:xfrm>
          <a:off x="1968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118111</xdr:rowOff>
    </xdr:from>
    <xdr:to>
      <xdr:col>15</xdr:col>
      <xdr:colOff>50800</xdr:colOff>
      <xdr:row>84</xdr:row>
      <xdr:rowOff>150768</xdr:rowOff>
    </xdr:to>
    <xdr:cxnSp macro="">
      <xdr:nvCxnSpPr>
        <xdr:cNvPr id="301" name="直線コネクタ 300"/>
        <xdr:cNvCxnSpPr/>
      </xdr:nvCxnSpPr>
      <xdr:spPr>
        <a:xfrm>
          <a:off x="2019300" y="145199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302" name="n_1aveValue【公営住宅】&#10;有形固定資産減価償却率"/>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303" name="n_2aveValue【公営住宅】&#10;有形固定資産減価償却率"/>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304" name="n_3aveValue【公営住宅】&#10;有形固定資産減価償却率"/>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305" name="n_4aveValue【公営住宅】&#10;有形固定資産減価償却率"/>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39206</xdr:rowOff>
    </xdr:from>
    <xdr:ext cx="405111" cy="259045"/>
    <xdr:sp macro="" textlink="">
      <xdr:nvSpPr>
        <xdr:cNvPr id="306" name="n_1mainValue【公営住宅】&#10;有形固定資産減価償却率"/>
        <xdr:cNvSpPr txBox="1"/>
      </xdr:nvSpPr>
      <xdr:spPr>
        <a:xfrm>
          <a:off x="3582044"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21245</xdr:rowOff>
    </xdr:from>
    <xdr:ext cx="405111" cy="259045"/>
    <xdr:sp macro="" textlink="">
      <xdr:nvSpPr>
        <xdr:cNvPr id="307" name="n_2mainValue【公営住宅】&#10;有形固定資産減価償却率"/>
        <xdr:cNvSpPr txBox="1"/>
      </xdr:nvSpPr>
      <xdr:spPr>
        <a:xfrm>
          <a:off x="27057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160038</xdr:rowOff>
    </xdr:from>
    <xdr:ext cx="405111" cy="259045"/>
    <xdr:sp macro="" textlink="">
      <xdr:nvSpPr>
        <xdr:cNvPr id="308" name="n_3mainValue【公営住宅】&#10;有形固定資産減価償却率"/>
        <xdr:cNvSpPr txBox="1"/>
      </xdr:nvSpPr>
      <xdr:spPr>
        <a:xfrm>
          <a:off x="1816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9" name="直線コネクタ 31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0" name="テキスト ボックス 31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1" name="直線コネクタ 32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2" name="テキスト ボックス 32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4" name="テキスト ボックス 323"/>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5" name="直線コネクタ 32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6" name="テキスト ボックス 325"/>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7" name="直線コネクタ 32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8" name="テキスト ボックス 327"/>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9" name="直線コネクタ 32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0" name="テキスト ボックス 32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32" name="直線コネクタ 331"/>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33"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34" name="直線コネクタ 333"/>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35"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36" name="直線コネクタ 335"/>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37" name="【公営住宅】&#10;一人当たり面積平均値テキスト"/>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38" name="フローチャート: 判断 337"/>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39" name="フローチャート: 判断 338"/>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40" name="フローチャート: 判断 339"/>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41" name="フローチャート: 判断 340"/>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42" name="フローチャート: 判断 341"/>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3" name="テキスト ボックス 34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4" name="テキスト ボックス 34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5" name="テキスト ボックス 34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6" name="テキスト ボックス 34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7" name="テキスト ボックス 34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135586</xdr:rowOff>
    </xdr:from>
    <xdr:to>
      <xdr:col>55</xdr:col>
      <xdr:colOff>50800</xdr:colOff>
      <xdr:row>85</xdr:row>
      <xdr:rowOff>65736</xdr:rowOff>
    </xdr:to>
    <xdr:sp macro="" textlink="">
      <xdr:nvSpPr>
        <xdr:cNvPr id="348" name="楕円 347"/>
        <xdr:cNvSpPr/>
      </xdr:nvSpPr>
      <xdr:spPr>
        <a:xfrm>
          <a:off x="10426700" y="1453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158463</xdr:rowOff>
    </xdr:from>
    <xdr:ext cx="469744" cy="259045"/>
    <xdr:sp macro="" textlink="">
      <xdr:nvSpPr>
        <xdr:cNvPr id="349" name="【公営住宅】&#10;一人当たり面積該当値テキスト"/>
        <xdr:cNvSpPr txBox="1"/>
      </xdr:nvSpPr>
      <xdr:spPr>
        <a:xfrm>
          <a:off x="10515600" y="1438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9170</xdr:rowOff>
    </xdr:from>
    <xdr:to>
      <xdr:col>50</xdr:col>
      <xdr:colOff>165100</xdr:colOff>
      <xdr:row>85</xdr:row>
      <xdr:rowOff>110770</xdr:rowOff>
    </xdr:to>
    <xdr:sp macro="" textlink="">
      <xdr:nvSpPr>
        <xdr:cNvPr id="350" name="楕円 349"/>
        <xdr:cNvSpPr/>
      </xdr:nvSpPr>
      <xdr:spPr>
        <a:xfrm>
          <a:off x="9588500" y="145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14936</xdr:rowOff>
    </xdr:from>
    <xdr:to>
      <xdr:col>55</xdr:col>
      <xdr:colOff>0</xdr:colOff>
      <xdr:row>85</xdr:row>
      <xdr:rowOff>59970</xdr:rowOff>
    </xdr:to>
    <xdr:cxnSp macro="">
      <xdr:nvCxnSpPr>
        <xdr:cNvPr id="351" name="直線コネクタ 350"/>
        <xdr:cNvCxnSpPr/>
      </xdr:nvCxnSpPr>
      <xdr:spPr>
        <a:xfrm flipV="1">
          <a:off x="9639300" y="14588186"/>
          <a:ext cx="8382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12979</xdr:rowOff>
    </xdr:from>
    <xdr:to>
      <xdr:col>46</xdr:col>
      <xdr:colOff>38100</xdr:colOff>
      <xdr:row>85</xdr:row>
      <xdr:rowOff>114579</xdr:rowOff>
    </xdr:to>
    <xdr:sp macro="" textlink="">
      <xdr:nvSpPr>
        <xdr:cNvPr id="352" name="楕円 351"/>
        <xdr:cNvSpPr/>
      </xdr:nvSpPr>
      <xdr:spPr>
        <a:xfrm>
          <a:off x="8699500" y="1458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59970</xdr:rowOff>
    </xdr:from>
    <xdr:to>
      <xdr:col>50</xdr:col>
      <xdr:colOff>114300</xdr:colOff>
      <xdr:row>85</xdr:row>
      <xdr:rowOff>63779</xdr:rowOff>
    </xdr:to>
    <xdr:cxnSp macro="">
      <xdr:nvCxnSpPr>
        <xdr:cNvPr id="353" name="直線コネクタ 352"/>
        <xdr:cNvCxnSpPr/>
      </xdr:nvCxnSpPr>
      <xdr:spPr>
        <a:xfrm flipV="1">
          <a:off x="8750300" y="1463322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16256</xdr:rowOff>
    </xdr:from>
    <xdr:to>
      <xdr:col>41</xdr:col>
      <xdr:colOff>101600</xdr:colOff>
      <xdr:row>85</xdr:row>
      <xdr:rowOff>117856</xdr:rowOff>
    </xdr:to>
    <xdr:sp macro="" textlink="">
      <xdr:nvSpPr>
        <xdr:cNvPr id="354" name="楕円 353"/>
        <xdr:cNvSpPr/>
      </xdr:nvSpPr>
      <xdr:spPr>
        <a:xfrm>
          <a:off x="7810500" y="1458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63779</xdr:rowOff>
    </xdr:from>
    <xdr:to>
      <xdr:col>45</xdr:col>
      <xdr:colOff>177800</xdr:colOff>
      <xdr:row>85</xdr:row>
      <xdr:rowOff>67056</xdr:rowOff>
    </xdr:to>
    <xdr:cxnSp macro="">
      <xdr:nvCxnSpPr>
        <xdr:cNvPr id="355" name="直線コネクタ 354"/>
        <xdr:cNvCxnSpPr/>
      </xdr:nvCxnSpPr>
      <xdr:spPr>
        <a:xfrm flipV="1">
          <a:off x="7861300" y="14637029"/>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356" name="n_1aveValue【公営住宅】&#10;一人当たり面積"/>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57" name="n_2aveValue【公営住宅】&#10;一人当たり面積"/>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58" name="n_3aveValue【公営住宅】&#10;一人当たり面積"/>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59"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127297</xdr:rowOff>
    </xdr:from>
    <xdr:ext cx="469744" cy="259045"/>
    <xdr:sp macro="" textlink="">
      <xdr:nvSpPr>
        <xdr:cNvPr id="360" name="n_1mainValue【公営住宅】&#10;一人当たり面積"/>
        <xdr:cNvSpPr txBox="1"/>
      </xdr:nvSpPr>
      <xdr:spPr>
        <a:xfrm>
          <a:off x="9391727" y="143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131106</xdr:rowOff>
    </xdr:from>
    <xdr:ext cx="469744" cy="259045"/>
    <xdr:sp macro="" textlink="">
      <xdr:nvSpPr>
        <xdr:cNvPr id="361" name="n_2mainValue【公営住宅】&#10;一人当たり面積"/>
        <xdr:cNvSpPr txBox="1"/>
      </xdr:nvSpPr>
      <xdr:spPr>
        <a:xfrm>
          <a:off x="8515427" y="1436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134383</xdr:rowOff>
    </xdr:from>
    <xdr:ext cx="469744" cy="259045"/>
    <xdr:sp macro="" textlink="">
      <xdr:nvSpPr>
        <xdr:cNvPr id="362" name="n_3mainValue【公営住宅】&#10;一人当たり面積"/>
        <xdr:cNvSpPr txBox="1"/>
      </xdr:nvSpPr>
      <xdr:spPr>
        <a:xfrm>
          <a:off x="7626427" y="1436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3" name="正方形/長方形 3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4" name="正方形/長方形 3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5" name="正方形/長方形 3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6" name="正方形/長方形 3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7" name="正方形/長方形 3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8" name="正方形/長方形 3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9" name="正方形/長方形 3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0" name="正方形/長方形 3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0" name="直線コネクタ 38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1" name="テキスト ボックス 39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2" name="直線コネクタ 39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3" name="テキスト ボックス 39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4" name="直線コネクタ 39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5" name="テキスト ボックス 39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6" name="直線コネクタ 39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7" name="テキスト ボックス 39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8" name="直線コネクタ 39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9" name="テキスト ボックス 39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0" name="直線コネクタ 39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1" name="テキスト ボックス 40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404" name="直線コネクタ 403"/>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5"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6" name="直線コネクタ 40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407"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408" name="直線コネクタ 407"/>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409" name="【認定こども園・幼稚園・保育所】&#10;有形固定資産減価償却率平均値テキスト"/>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410" name="フローチャート: 判断 409"/>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11" name="フローチャート: 判断 410"/>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412" name="フローチャート: 判断 411"/>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13" name="フローチャート: 判断 412"/>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414" name="フローチャート: 判断 413"/>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126637</xdr:rowOff>
    </xdr:from>
    <xdr:to>
      <xdr:col>85</xdr:col>
      <xdr:colOff>177800</xdr:colOff>
      <xdr:row>36</xdr:row>
      <xdr:rowOff>56787</xdr:rowOff>
    </xdr:to>
    <xdr:sp macro="" textlink="">
      <xdr:nvSpPr>
        <xdr:cNvPr id="420" name="楕円 419"/>
        <xdr:cNvSpPr/>
      </xdr:nvSpPr>
      <xdr:spPr>
        <a:xfrm>
          <a:off x="162687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149514</xdr:rowOff>
    </xdr:from>
    <xdr:ext cx="405111" cy="259045"/>
    <xdr:sp macro="" textlink="">
      <xdr:nvSpPr>
        <xdr:cNvPr id="421" name="【認定こども園・幼稚園・保育所】&#10;有形固定資産減価償却率該当値テキスト"/>
        <xdr:cNvSpPr txBox="1"/>
      </xdr:nvSpPr>
      <xdr:spPr>
        <a:xfrm>
          <a:off x="16357600" y="597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12337</xdr:rowOff>
    </xdr:from>
    <xdr:to>
      <xdr:col>81</xdr:col>
      <xdr:colOff>101600</xdr:colOff>
      <xdr:row>40</xdr:row>
      <xdr:rowOff>113937</xdr:rowOff>
    </xdr:to>
    <xdr:sp macro="" textlink="">
      <xdr:nvSpPr>
        <xdr:cNvPr id="422" name="楕円 421"/>
        <xdr:cNvSpPr/>
      </xdr:nvSpPr>
      <xdr:spPr>
        <a:xfrm>
          <a:off x="15430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5987</xdr:rowOff>
    </xdr:from>
    <xdr:to>
      <xdr:col>85</xdr:col>
      <xdr:colOff>127000</xdr:colOff>
      <xdr:row>40</xdr:row>
      <xdr:rowOff>63137</xdr:rowOff>
    </xdr:to>
    <xdr:cxnSp macro="">
      <xdr:nvCxnSpPr>
        <xdr:cNvPr id="423" name="直線コネクタ 422"/>
        <xdr:cNvCxnSpPr/>
      </xdr:nvCxnSpPr>
      <xdr:spPr>
        <a:xfrm flipV="1">
          <a:off x="15481300" y="6178187"/>
          <a:ext cx="83820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167459</xdr:rowOff>
    </xdr:from>
    <xdr:to>
      <xdr:col>76</xdr:col>
      <xdr:colOff>165100</xdr:colOff>
      <xdr:row>40</xdr:row>
      <xdr:rowOff>97609</xdr:rowOff>
    </xdr:to>
    <xdr:sp macro="" textlink="">
      <xdr:nvSpPr>
        <xdr:cNvPr id="424" name="楕円 423"/>
        <xdr:cNvSpPr/>
      </xdr:nvSpPr>
      <xdr:spPr>
        <a:xfrm>
          <a:off x="14541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46809</xdr:rowOff>
    </xdr:from>
    <xdr:to>
      <xdr:col>81</xdr:col>
      <xdr:colOff>50800</xdr:colOff>
      <xdr:row>40</xdr:row>
      <xdr:rowOff>63137</xdr:rowOff>
    </xdr:to>
    <xdr:cxnSp macro="">
      <xdr:nvCxnSpPr>
        <xdr:cNvPr id="425" name="直線コネクタ 424"/>
        <xdr:cNvCxnSpPr/>
      </xdr:nvCxnSpPr>
      <xdr:spPr>
        <a:xfrm>
          <a:off x="14592300" y="69048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136434</xdr:rowOff>
    </xdr:from>
    <xdr:to>
      <xdr:col>72</xdr:col>
      <xdr:colOff>38100</xdr:colOff>
      <xdr:row>40</xdr:row>
      <xdr:rowOff>66584</xdr:rowOff>
    </xdr:to>
    <xdr:sp macro="" textlink="">
      <xdr:nvSpPr>
        <xdr:cNvPr id="426" name="楕円 425"/>
        <xdr:cNvSpPr/>
      </xdr:nvSpPr>
      <xdr:spPr>
        <a:xfrm>
          <a:off x="13652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15784</xdr:rowOff>
    </xdr:from>
    <xdr:to>
      <xdr:col>76</xdr:col>
      <xdr:colOff>114300</xdr:colOff>
      <xdr:row>40</xdr:row>
      <xdr:rowOff>46809</xdr:rowOff>
    </xdr:to>
    <xdr:cxnSp macro="">
      <xdr:nvCxnSpPr>
        <xdr:cNvPr id="427" name="直線コネクタ 426"/>
        <xdr:cNvCxnSpPr/>
      </xdr:nvCxnSpPr>
      <xdr:spPr>
        <a:xfrm>
          <a:off x="13703300" y="687378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428"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429"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30"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431"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105064</xdr:rowOff>
    </xdr:from>
    <xdr:ext cx="405111" cy="259045"/>
    <xdr:sp macro="" textlink="">
      <xdr:nvSpPr>
        <xdr:cNvPr id="432" name="n_1mainValue【認定こども園・幼稚園・保育所】&#10;有形固定資産減価償却率"/>
        <xdr:cNvSpPr txBox="1"/>
      </xdr:nvSpPr>
      <xdr:spPr>
        <a:xfrm>
          <a:off x="152660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88736</xdr:rowOff>
    </xdr:from>
    <xdr:ext cx="405111" cy="259045"/>
    <xdr:sp macro="" textlink="">
      <xdr:nvSpPr>
        <xdr:cNvPr id="433" name="n_2mainValue【認定こども園・幼稚園・保育所】&#10;有形固定資産減価償却率"/>
        <xdr:cNvSpPr txBox="1"/>
      </xdr:nvSpPr>
      <xdr:spPr>
        <a:xfrm>
          <a:off x="143897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57711</xdr:rowOff>
    </xdr:from>
    <xdr:ext cx="405111" cy="259045"/>
    <xdr:sp macro="" textlink="">
      <xdr:nvSpPr>
        <xdr:cNvPr id="434" name="n_3mainValue【認定こども園・幼稚園・保育所】&#10;有形固定資産減価償却率"/>
        <xdr:cNvSpPr txBox="1"/>
      </xdr:nvSpPr>
      <xdr:spPr>
        <a:xfrm>
          <a:off x="13500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6" name="テキスト ボックス 44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8" name="テキスト ボックス 44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0" name="テキスト ボックス 44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2" name="テキスト ボックス 45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456" name="直線コネクタ 455"/>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57"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58" name="直線コネクタ 457"/>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459"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460" name="直線コネクタ 459"/>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461"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62" name="フローチャート: 判断 461"/>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463" name="フローチャート: 判断 462"/>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464" name="フローチャート: 判断 463"/>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465" name="フローチャート: 判断 464"/>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466" name="フローチャート: 判断 465"/>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76606</xdr:rowOff>
    </xdr:from>
    <xdr:to>
      <xdr:col>116</xdr:col>
      <xdr:colOff>114300</xdr:colOff>
      <xdr:row>39</xdr:row>
      <xdr:rowOff>6756</xdr:rowOff>
    </xdr:to>
    <xdr:sp macro="" textlink="">
      <xdr:nvSpPr>
        <xdr:cNvPr id="472" name="楕円 471"/>
        <xdr:cNvSpPr/>
      </xdr:nvSpPr>
      <xdr:spPr>
        <a:xfrm>
          <a:off x="22110700" y="65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99484</xdr:rowOff>
    </xdr:from>
    <xdr:ext cx="469744" cy="259045"/>
    <xdr:sp macro="" textlink="">
      <xdr:nvSpPr>
        <xdr:cNvPr id="473" name="【認定こども園・幼稚園・保育所】&#10;一人当たり面積該当値テキスト"/>
        <xdr:cNvSpPr txBox="1"/>
      </xdr:nvSpPr>
      <xdr:spPr>
        <a:xfrm>
          <a:off x="22199600" y="644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117297</xdr:rowOff>
    </xdr:from>
    <xdr:to>
      <xdr:col>112</xdr:col>
      <xdr:colOff>38100</xdr:colOff>
      <xdr:row>40</xdr:row>
      <xdr:rowOff>47447</xdr:rowOff>
    </xdr:to>
    <xdr:sp macro="" textlink="">
      <xdr:nvSpPr>
        <xdr:cNvPr id="474" name="楕円 473"/>
        <xdr:cNvSpPr/>
      </xdr:nvSpPr>
      <xdr:spPr>
        <a:xfrm>
          <a:off x="21272500" y="68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127406</xdr:rowOff>
    </xdr:from>
    <xdr:to>
      <xdr:col>116</xdr:col>
      <xdr:colOff>63500</xdr:colOff>
      <xdr:row>39</xdr:row>
      <xdr:rowOff>168097</xdr:rowOff>
    </xdr:to>
    <xdr:cxnSp macro="">
      <xdr:nvCxnSpPr>
        <xdr:cNvPr id="475" name="直線コネクタ 474"/>
        <xdr:cNvCxnSpPr/>
      </xdr:nvCxnSpPr>
      <xdr:spPr>
        <a:xfrm flipV="1">
          <a:off x="21323300" y="6642506"/>
          <a:ext cx="838200" cy="2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120041</xdr:rowOff>
    </xdr:from>
    <xdr:to>
      <xdr:col>107</xdr:col>
      <xdr:colOff>101600</xdr:colOff>
      <xdr:row>40</xdr:row>
      <xdr:rowOff>50191</xdr:rowOff>
    </xdr:to>
    <xdr:sp macro="" textlink="">
      <xdr:nvSpPr>
        <xdr:cNvPr id="476" name="楕円 475"/>
        <xdr:cNvSpPr/>
      </xdr:nvSpPr>
      <xdr:spPr>
        <a:xfrm>
          <a:off x="20383500" y="68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168097</xdr:rowOff>
    </xdr:from>
    <xdr:to>
      <xdr:col>111</xdr:col>
      <xdr:colOff>177800</xdr:colOff>
      <xdr:row>39</xdr:row>
      <xdr:rowOff>170841</xdr:rowOff>
    </xdr:to>
    <xdr:cxnSp macro="">
      <xdr:nvCxnSpPr>
        <xdr:cNvPr id="477" name="直線コネクタ 476"/>
        <xdr:cNvCxnSpPr/>
      </xdr:nvCxnSpPr>
      <xdr:spPr>
        <a:xfrm flipV="1">
          <a:off x="20434300" y="685464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124613</xdr:rowOff>
    </xdr:from>
    <xdr:to>
      <xdr:col>102</xdr:col>
      <xdr:colOff>165100</xdr:colOff>
      <xdr:row>40</xdr:row>
      <xdr:rowOff>54763</xdr:rowOff>
    </xdr:to>
    <xdr:sp macro="" textlink="">
      <xdr:nvSpPr>
        <xdr:cNvPr id="478" name="楕円 477"/>
        <xdr:cNvSpPr/>
      </xdr:nvSpPr>
      <xdr:spPr>
        <a:xfrm>
          <a:off x="19494500" y="68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170841</xdr:rowOff>
    </xdr:from>
    <xdr:to>
      <xdr:col>107</xdr:col>
      <xdr:colOff>50800</xdr:colOff>
      <xdr:row>40</xdr:row>
      <xdr:rowOff>3963</xdr:rowOff>
    </xdr:to>
    <xdr:cxnSp macro="">
      <xdr:nvCxnSpPr>
        <xdr:cNvPr id="479" name="直線コネクタ 478"/>
        <xdr:cNvCxnSpPr/>
      </xdr:nvCxnSpPr>
      <xdr:spPr>
        <a:xfrm flipV="1">
          <a:off x="19545300" y="68573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480"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481" name="n_2aveValue【認定こども園・幼稚園・保育所】&#10;一人当たり面積"/>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66718</xdr:rowOff>
    </xdr:from>
    <xdr:ext cx="469744" cy="259045"/>
    <xdr:sp macro="" textlink="">
      <xdr:nvSpPr>
        <xdr:cNvPr id="482" name="n_3aveValue【認定こども園・幼稚園・保育所】&#10;一人当たり面積"/>
        <xdr:cNvSpPr txBox="1"/>
      </xdr:nvSpPr>
      <xdr:spPr>
        <a:xfrm>
          <a:off x="19310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62145</xdr:rowOff>
    </xdr:from>
    <xdr:ext cx="469744" cy="259045"/>
    <xdr:sp macro="" textlink="">
      <xdr:nvSpPr>
        <xdr:cNvPr id="483" name="n_4aveValue【認定こども園・幼稚園・保育所】&#10;一人当たり面積"/>
        <xdr:cNvSpPr txBox="1"/>
      </xdr:nvSpPr>
      <xdr:spPr>
        <a:xfrm>
          <a:off x="18421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38574</xdr:rowOff>
    </xdr:from>
    <xdr:ext cx="469744" cy="259045"/>
    <xdr:sp macro="" textlink="">
      <xdr:nvSpPr>
        <xdr:cNvPr id="484" name="n_1mainValue【認定こども園・幼稚園・保育所】&#10;一人当たり面積"/>
        <xdr:cNvSpPr txBox="1"/>
      </xdr:nvSpPr>
      <xdr:spPr>
        <a:xfrm>
          <a:off x="21075727" y="689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85" name="n_2main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45890</xdr:rowOff>
    </xdr:from>
    <xdr:ext cx="469744" cy="259045"/>
    <xdr:sp macro="" textlink="">
      <xdr:nvSpPr>
        <xdr:cNvPr id="486" name="n_3mainValue【認定こども園・幼稚園・保育所】&#10;一人当たり面積"/>
        <xdr:cNvSpPr txBox="1"/>
      </xdr:nvSpPr>
      <xdr:spPr>
        <a:xfrm>
          <a:off x="19310427" y="69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511" name="直線コネクタ 510"/>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512"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513" name="直線コネクタ 512"/>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514"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515" name="直線コネクタ 514"/>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516"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17" name="フローチャート: 判断 516"/>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518" name="フローチャート: 判断 517"/>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519" name="フローチャート: 判断 518"/>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520" name="フローチャート: 判断 519"/>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521" name="フローチャート: 判断 520"/>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69215</xdr:rowOff>
    </xdr:from>
    <xdr:to>
      <xdr:col>85</xdr:col>
      <xdr:colOff>177800</xdr:colOff>
      <xdr:row>60</xdr:row>
      <xdr:rowOff>170815</xdr:rowOff>
    </xdr:to>
    <xdr:sp macro="" textlink="">
      <xdr:nvSpPr>
        <xdr:cNvPr id="527" name="楕円 526"/>
        <xdr:cNvSpPr/>
      </xdr:nvSpPr>
      <xdr:spPr>
        <a:xfrm>
          <a:off x="16268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47642</xdr:rowOff>
    </xdr:from>
    <xdr:ext cx="405111" cy="259045"/>
    <xdr:sp macro="" textlink="">
      <xdr:nvSpPr>
        <xdr:cNvPr id="528" name="【学校施設】&#10;有形固定資産減価償却率該当値テキスト"/>
        <xdr:cNvSpPr txBox="1"/>
      </xdr:nvSpPr>
      <xdr:spPr>
        <a:xfrm>
          <a:off x="16357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2540</xdr:rowOff>
    </xdr:from>
    <xdr:to>
      <xdr:col>81</xdr:col>
      <xdr:colOff>101600</xdr:colOff>
      <xdr:row>60</xdr:row>
      <xdr:rowOff>104140</xdr:rowOff>
    </xdr:to>
    <xdr:sp macro="" textlink="">
      <xdr:nvSpPr>
        <xdr:cNvPr id="529" name="楕円 528"/>
        <xdr:cNvSpPr/>
      </xdr:nvSpPr>
      <xdr:spPr>
        <a:xfrm>
          <a:off x="15430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53340</xdr:rowOff>
    </xdr:from>
    <xdr:to>
      <xdr:col>85</xdr:col>
      <xdr:colOff>127000</xdr:colOff>
      <xdr:row>60</xdr:row>
      <xdr:rowOff>120015</xdr:rowOff>
    </xdr:to>
    <xdr:cxnSp macro="">
      <xdr:nvCxnSpPr>
        <xdr:cNvPr id="530" name="直線コネクタ 529"/>
        <xdr:cNvCxnSpPr/>
      </xdr:nvCxnSpPr>
      <xdr:spPr>
        <a:xfrm>
          <a:off x="15481300" y="1034034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31" name="楕円 530"/>
        <xdr:cNvSpPr/>
      </xdr:nvSpPr>
      <xdr:spPr>
        <a:xfrm>
          <a:off x="14541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169545</xdr:rowOff>
    </xdr:from>
    <xdr:to>
      <xdr:col>81</xdr:col>
      <xdr:colOff>50800</xdr:colOff>
      <xdr:row>60</xdr:row>
      <xdr:rowOff>53340</xdr:rowOff>
    </xdr:to>
    <xdr:cxnSp macro="">
      <xdr:nvCxnSpPr>
        <xdr:cNvPr id="532" name="直線コネクタ 531"/>
        <xdr:cNvCxnSpPr/>
      </xdr:nvCxnSpPr>
      <xdr:spPr>
        <a:xfrm>
          <a:off x="14592300" y="1028509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33" name="楕円 532"/>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169545</xdr:rowOff>
    </xdr:to>
    <xdr:cxnSp macro="">
      <xdr:nvCxnSpPr>
        <xdr:cNvPr id="534" name="直線コネクタ 533"/>
        <xdr:cNvCxnSpPr/>
      </xdr:nvCxnSpPr>
      <xdr:spPr>
        <a:xfrm>
          <a:off x="13703300" y="1021842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535"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536"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154322</xdr:rowOff>
    </xdr:from>
    <xdr:ext cx="405111" cy="259045"/>
    <xdr:sp macro="" textlink="">
      <xdr:nvSpPr>
        <xdr:cNvPr id="537" name="n_3aveValue【学校施設】&#10;有形固定資産減価償却率"/>
        <xdr:cNvSpPr txBox="1"/>
      </xdr:nvSpPr>
      <xdr:spPr>
        <a:xfrm>
          <a:off x="13500744"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538"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95267</xdr:rowOff>
    </xdr:from>
    <xdr:ext cx="405111" cy="259045"/>
    <xdr:sp macro="" textlink="">
      <xdr:nvSpPr>
        <xdr:cNvPr id="539" name="n_1mainValue【学校施設】&#10;有形固定資産減価償却率"/>
        <xdr:cNvSpPr txBox="1"/>
      </xdr:nvSpPr>
      <xdr:spPr>
        <a:xfrm>
          <a:off x="152660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540" name="n_2mainValue【学校施設】&#10;有形固定資産減価償却率"/>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41" name="n_3main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7" name="テキスト ボックス 55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9" name="テキスト ボックス 55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61" name="テキスト ボックス 56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3" name="テキスト ボックス 56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65" name="直線コネクタ 564"/>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66"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67" name="直線コネクタ 566"/>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68"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69" name="直線コネクタ 568"/>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70"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71" name="フローチャート: 判断 570"/>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72" name="フローチャート: 判断 571"/>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73" name="フローチャート: 判断 572"/>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74" name="フローチャート: 判断 573"/>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75" name="フローチャート: 判断 574"/>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6" name="テキスト ボックス 5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7" name="テキスト ボックス 5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8" name="テキスト ボックス 5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9" name="テキスト ボックス 5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0" name="テキスト ボックス 5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xdr:rowOff>
    </xdr:from>
    <xdr:to>
      <xdr:col>116</xdr:col>
      <xdr:colOff>114300</xdr:colOff>
      <xdr:row>63</xdr:row>
      <xdr:rowOff>113665</xdr:rowOff>
    </xdr:to>
    <xdr:sp macro="" textlink="">
      <xdr:nvSpPr>
        <xdr:cNvPr id="581" name="楕円 580"/>
        <xdr:cNvSpPr/>
      </xdr:nvSpPr>
      <xdr:spPr>
        <a:xfrm>
          <a:off x="221107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98442</xdr:rowOff>
    </xdr:from>
    <xdr:ext cx="469744" cy="259045"/>
    <xdr:sp macro="" textlink="">
      <xdr:nvSpPr>
        <xdr:cNvPr id="582" name="【学校施設】&#10;一人当たり面積該当値テキスト"/>
        <xdr:cNvSpPr txBox="1"/>
      </xdr:nvSpPr>
      <xdr:spPr>
        <a:xfrm>
          <a:off x="22199600" y="1072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61138</xdr:rowOff>
    </xdr:from>
    <xdr:to>
      <xdr:col>112</xdr:col>
      <xdr:colOff>38100</xdr:colOff>
      <xdr:row>62</xdr:row>
      <xdr:rowOff>162738</xdr:rowOff>
    </xdr:to>
    <xdr:sp macro="" textlink="">
      <xdr:nvSpPr>
        <xdr:cNvPr id="583" name="楕円 582"/>
        <xdr:cNvSpPr/>
      </xdr:nvSpPr>
      <xdr:spPr>
        <a:xfrm>
          <a:off x="21272500" y="1069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111938</xdr:rowOff>
    </xdr:from>
    <xdr:to>
      <xdr:col>116</xdr:col>
      <xdr:colOff>63500</xdr:colOff>
      <xdr:row>63</xdr:row>
      <xdr:rowOff>62865</xdr:rowOff>
    </xdr:to>
    <xdr:cxnSp macro="">
      <xdr:nvCxnSpPr>
        <xdr:cNvPr id="584" name="直線コネクタ 583"/>
        <xdr:cNvCxnSpPr/>
      </xdr:nvCxnSpPr>
      <xdr:spPr>
        <a:xfrm>
          <a:off x="21323300" y="10741838"/>
          <a:ext cx="838200" cy="1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64491</xdr:rowOff>
    </xdr:from>
    <xdr:to>
      <xdr:col>107</xdr:col>
      <xdr:colOff>101600</xdr:colOff>
      <xdr:row>62</xdr:row>
      <xdr:rowOff>166091</xdr:rowOff>
    </xdr:to>
    <xdr:sp macro="" textlink="">
      <xdr:nvSpPr>
        <xdr:cNvPr id="585" name="楕円 584"/>
        <xdr:cNvSpPr/>
      </xdr:nvSpPr>
      <xdr:spPr>
        <a:xfrm>
          <a:off x="20383500" y="106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111938</xdr:rowOff>
    </xdr:from>
    <xdr:to>
      <xdr:col>111</xdr:col>
      <xdr:colOff>177800</xdr:colOff>
      <xdr:row>62</xdr:row>
      <xdr:rowOff>115291</xdr:rowOff>
    </xdr:to>
    <xdr:cxnSp macro="">
      <xdr:nvCxnSpPr>
        <xdr:cNvPr id="586" name="直線コネクタ 585"/>
        <xdr:cNvCxnSpPr/>
      </xdr:nvCxnSpPr>
      <xdr:spPr>
        <a:xfrm flipV="1">
          <a:off x="20434300" y="10741838"/>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68911</xdr:rowOff>
    </xdr:from>
    <xdr:to>
      <xdr:col>102</xdr:col>
      <xdr:colOff>165100</xdr:colOff>
      <xdr:row>62</xdr:row>
      <xdr:rowOff>170511</xdr:rowOff>
    </xdr:to>
    <xdr:sp macro="" textlink="">
      <xdr:nvSpPr>
        <xdr:cNvPr id="587" name="楕円 586"/>
        <xdr:cNvSpPr/>
      </xdr:nvSpPr>
      <xdr:spPr>
        <a:xfrm>
          <a:off x="19494500" y="106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115291</xdr:rowOff>
    </xdr:from>
    <xdr:to>
      <xdr:col>107</xdr:col>
      <xdr:colOff>50800</xdr:colOff>
      <xdr:row>62</xdr:row>
      <xdr:rowOff>119711</xdr:rowOff>
    </xdr:to>
    <xdr:cxnSp macro="">
      <xdr:nvCxnSpPr>
        <xdr:cNvPr id="588" name="直線コネクタ 587"/>
        <xdr:cNvCxnSpPr/>
      </xdr:nvCxnSpPr>
      <xdr:spPr>
        <a:xfrm flipV="1">
          <a:off x="19545300" y="10745191"/>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589" name="n_1aveValue【学校施設】&#10;一人当たり面積"/>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590" name="n_2aveValue【学校施設】&#10;一人当たり面積"/>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591" name="n_3aveValue【学校施設】&#10;一人当たり面積"/>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92"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7815</xdr:rowOff>
    </xdr:from>
    <xdr:ext cx="469744" cy="259045"/>
    <xdr:sp macro="" textlink="">
      <xdr:nvSpPr>
        <xdr:cNvPr id="593" name="n_1mainValue【学校施設】&#10;一人当たり面積"/>
        <xdr:cNvSpPr txBox="1"/>
      </xdr:nvSpPr>
      <xdr:spPr>
        <a:xfrm>
          <a:off x="21075727" y="1046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11168</xdr:rowOff>
    </xdr:from>
    <xdr:ext cx="469744" cy="259045"/>
    <xdr:sp macro="" textlink="">
      <xdr:nvSpPr>
        <xdr:cNvPr id="594" name="n_2mainValue【学校施設】&#10;一人当たり面積"/>
        <xdr:cNvSpPr txBox="1"/>
      </xdr:nvSpPr>
      <xdr:spPr>
        <a:xfrm>
          <a:off x="20199427" y="1046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15588</xdr:rowOff>
    </xdr:from>
    <xdr:ext cx="469744" cy="259045"/>
    <xdr:sp macro="" textlink="">
      <xdr:nvSpPr>
        <xdr:cNvPr id="595" name="n_3mainValue【学校施設】&#10;一人当たり面積"/>
        <xdr:cNvSpPr txBox="1"/>
      </xdr:nvSpPr>
      <xdr:spPr>
        <a:xfrm>
          <a:off x="19310427" y="1047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6" name="テキスト ボックス 6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8" name="テキスト ボックス 60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8" name="テキスト ボックス 61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21" name="直線コネクタ 620"/>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3" name="直線コネクタ 62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24"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25" name="直線コネクタ 624"/>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29771</xdr:rowOff>
    </xdr:from>
    <xdr:ext cx="405111" cy="259045"/>
    <xdr:sp macro="" textlink="">
      <xdr:nvSpPr>
        <xdr:cNvPr id="626" name="【児童館】&#10;有形固定資産減価償却率平均値テキスト"/>
        <xdr:cNvSpPr txBox="1"/>
      </xdr:nvSpPr>
      <xdr:spPr>
        <a:xfrm>
          <a:off x="16357600" y="142601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627" name="フローチャート: 判断 626"/>
        <xdr:cNvSpPr/>
      </xdr:nvSpPr>
      <xdr:spPr>
        <a:xfrm>
          <a:off x="162687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155484</xdr:rowOff>
    </xdr:from>
    <xdr:to>
      <xdr:col>81</xdr:col>
      <xdr:colOff>101600</xdr:colOff>
      <xdr:row>84</xdr:row>
      <xdr:rowOff>85634</xdr:rowOff>
    </xdr:to>
    <xdr:sp macro="" textlink="">
      <xdr:nvSpPr>
        <xdr:cNvPr id="628" name="フローチャート: 判断 627"/>
        <xdr:cNvSpPr/>
      </xdr:nvSpPr>
      <xdr:spPr>
        <a:xfrm>
          <a:off x="15430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44450</xdr:rowOff>
    </xdr:from>
    <xdr:to>
      <xdr:col>76</xdr:col>
      <xdr:colOff>165100</xdr:colOff>
      <xdr:row>83</xdr:row>
      <xdr:rowOff>146050</xdr:rowOff>
    </xdr:to>
    <xdr:sp macro="" textlink="">
      <xdr:nvSpPr>
        <xdr:cNvPr id="629" name="フローチャート: 判断 628"/>
        <xdr:cNvSpPr/>
      </xdr:nvSpPr>
      <xdr:spPr>
        <a:xfrm>
          <a:off x="1454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121194</xdr:rowOff>
    </xdr:from>
    <xdr:to>
      <xdr:col>72</xdr:col>
      <xdr:colOff>38100</xdr:colOff>
      <xdr:row>84</xdr:row>
      <xdr:rowOff>51344</xdr:rowOff>
    </xdr:to>
    <xdr:sp macro="" textlink="">
      <xdr:nvSpPr>
        <xdr:cNvPr id="630" name="フローチャート: 判断 629"/>
        <xdr:cNvSpPr/>
      </xdr:nvSpPr>
      <xdr:spPr>
        <a:xfrm>
          <a:off x="13652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65677</xdr:rowOff>
    </xdr:from>
    <xdr:to>
      <xdr:col>67</xdr:col>
      <xdr:colOff>101600</xdr:colOff>
      <xdr:row>82</xdr:row>
      <xdr:rowOff>167277</xdr:rowOff>
    </xdr:to>
    <xdr:sp macro="" textlink="">
      <xdr:nvSpPr>
        <xdr:cNvPr id="631" name="フローチャート: 判断 630"/>
        <xdr:cNvSpPr/>
      </xdr:nvSpPr>
      <xdr:spPr>
        <a:xfrm>
          <a:off x="12763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37" name="楕円 636"/>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38"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39" name="楕円 638"/>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40" name="直線コネクタ 639"/>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116295</xdr:rowOff>
    </xdr:from>
    <xdr:to>
      <xdr:col>76</xdr:col>
      <xdr:colOff>165100</xdr:colOff>
      <xdr:row>87</xdr:row>
      <xdr:rowOff>46445</xdr:rowOff>
    </xdr:to>
    <xdr:sp macro="" textlink="">
      <xdr:nvSpPr>
        <xdr:cNvPr id="641" name="楕円 640"/>
        <xdr:cNvSpPr/>
      </xdr:nvSpPr>
      <xdr:spPr>
        <a:xfrm>
          <a:off x="14541500" y="1486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167095</xdr:rowOff>
    </xdr:from>
    <xdr:to>
      <xdr:col>81</xdr:col>
      <xdr:colOff>50800</xdr:colOff>
      <xdr:row>86</xdr:row>
      <xdr:rowOff>168729</xdr:rowOff>
    </xdr:to>
    <xdr:cxnSp macro="">
      <xdr:nvCxnSpPr>
        <xdr:cNvPr id="642" name="直線コネクタ 641"/>
        <xdr:cNvCxnSpPr/>
      </xdr:nvCxnSpPr>
      <xdr:spPr>
        <a:xfrm>
          <a:off x="14592300" y="1491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72208</xdr:rowOff>
    </xdr:from>
    <xdr:to>
      <xdr:col>72</xdr:col>
      <xdr:colOff>38100</xdr:colOff>
      <xdr:row>87</xdr:row>
      <xdr:rowOff>2358</xdr:rowOff>
    </xdr:to>
    <xdr:sp macro="" textlink="">
      <xdr:nvSpPr>
        <xdr:cNvPr id="643" name="楕円 642"/>
        <xdr:cNvSpPr/>
      </xdr:nvSpPr>
      <xdr:spPr>
        <a:xfrm>
          <a:off x="13652500" y="148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123008</xdr:rowOff>
    </xdr:from>
    <xdr:to>
      <xdr:col>76</xdr:col>
      <xdr:colOff>114300</xdr:colOff>
      <xdr:row>86</xdr:row>
      <xdr:rowOff>167095</xdr:rowOff>
    </xdr:to>
    <xdr:cxnSp macro="">
      <xdr:nvCxnSpPr>
        <xdr:cNvPr id="644" name="直線コネクタ 643"/>
        <xdr:cNvCxnSpPr/>
      </xdr:nvCxnSpPr>
      <xdr:spPr>
        <a:xfrm>
          <a:off x="13703300" y="1486770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102161</xdr:rowOff>
    </xdr:from>
    <xdr:ext cx="405111" cy="259045"/>
    <xdr:sp macro="" textlink="">
      <xdr:nvSpPr>
        <xdr:cNvPr id="645" name="n_1aveValue【児童館】&#10;有形固定資産減価償却率"/>
        <xdr:cNvSpPr txBox="1"/>
      </xdr:nvSpPr>
      <xdr:spPr>
        <a:xfrm>
          <a:off x="152660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162577</xdr:rowOff>
    </xdr:from>
    <xdr:ext cx="405111" cy="259045"/>
    <xdr:sp macro="" textlink="">
      <xdr:nvSpPr>
        <xdr:cNvPr id="646" name="n_2aveValue【児童館】&#10;有形固定資産減価償却率"/>
        <xdr:cNvSpPr txBox="1"/>
      </xdr:nvSpPr>
      <xdr:spPr>
        <a:xfrm>
          <a:off x="14389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67871</xdr:rowOff>
    </xdr:from>
    <xdr:ext cx="405111" cy="259045"/>
    <xdr:sp macro="" textlink="">
      <xdr:nvSpPr>
        <xdr:cNvPr id="647" name="n_3aveValue【児童館】&#10;有形固定資産減価償却率"/>
        <xdr:cNvSpPr txBox="1"/>
      </xdr:nvSpPr>
      <xdr:spPr>
        <a:xfrm>
          <a:off x="135007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12354</xdr:rowOff>
    </xdr:from>
    <xdr:ext cx="405111" cy="259045"/>
    <xdr:sp macro="" textlink="">
      <xdr:nvSpPr>
        <xdr:cNvPr id="648" name="n_4aveValue【児童館】&#10;有形固定資産減価償却率"/>
        <xdr:cNvSpPr txBox="1"/>
      </xdr:nvSpPr>
      <xdr:spPr>
        <a:xfrm>
          <a:off x="12611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49"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37572</xdr:rowOff>
    </xdr:from>
    <xdr:ext cx="405111" cy="259045"/>
    <xdr:sp macro="" textlink="">
      <xdr:nvSpPr>
        <xdr:cNvPr id="650" name="n_2mainValue【児童館】&#10;有形固定資産減価償却率"/>
        <xdr:cNvSpPr txBox="1"/>
      </xdr:nvSpPr>
      <xdr:spPr>
        <a:xfrm>
          <a:off x="14389744" y="1495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164935</xdr:rowOff>
    </xdr:from>
    <xdr:ext cx="405111" cy="259045"/>
    <xdr:sp macro="" textlink="">
      <xdr:nvSpPr>
        <xdr:cNvPr id="651" name="n_3mainValue【児童館】&#10;有形固定資産減価償却率"/>
        <xdr:cNvSpPr txBox="1"/>
      </xdr:nvSpPr>
      <xdr:spPr>
        <a:xfrm>
          <a:off x="13500744" y="149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113537</xdr:rowOff>
    </xdr:to>
    <xdr:cxnSp macro="">
      <xdr:nvCxnSpPr>
        <xdr:cNvPr id="673" name="直線コネクタ 672"/>
        <xdr:cNvCxnSpPr/>
      </xdr:nvCxnSpPr>
      <xdr:spPr>
        <a:xfrm flipV="1">
          <a:off x="22160864" y="136489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674" name="【児童館】&#10;一人当たり面積最小値テキスト"/>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675" name="直線コネクタ 674"/>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676" name="【児童館】&#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677" name="直線コネクタ 676"/>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126764</xdr:rowOff>
    </xdr:from>
    <xdr:ext cx="469744" cy="259045"/>
    <xdr:sp macro="" textlink="">
      <xdr:nvSpPr>
        <xdr:cNvPr id="678" name="【児童館】&#10;一人当たり面積平均値テキスト"/>
        <xdr:cNvSpPr txBox="1"/>
      </xdr:nvSpPr>
      <xdr:spPr>
        <a:xfrm>
          <a:off x="22199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679" name="フローチャート: 判断 678"/>
        <xdr:cNvSpPr/>
      </xdr:nvSpPr>
      <xdr:spPr>
        <a:xfrm>
          <a:off x="22110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80" name="フローチャート: 判断 679"/>
        <xdr:cNvSpPr/>
      </xdr:nvSpPr>
      <xdr:spPr>
        <a:xfrm>
          <a:off x="21272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145035</xdr:rowOff>
    </xdr:from>
    <xdr:to>
      <xdr:col>107</xdr:col>
      <xdr:colOff>101600</xdr:colOff>
      <xdr:row>84</xdr:row>
      <xdr:rowOff>75185</xdr:rowOff>
    </xdr:to>
    <xdr:sp macro="" textlink="">
      <xdr:nvSpPr>
        <xdr:cNvPr id="681" name="フローチャート: 判断 680"/>
        <xdr:cNvSpPr/>
      </xdr:nvSpPr>
      <xdr:spPr>
        <a:xfrm>
          <a:off x="20383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82" name="フローチャート: 判断 681"/>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5587</xdr:rowOff>
    </xdr:from>
    <xdr:to>
      <xdr:col>98</xdr:col>
      <xdr:colOff>38100</xdr:colOff>
      <xdr:row>84</xdr:row>
      <xdr:rowOff>107187</xdr:rowOff>
    </xdr:to>
    <xdr:sp macro="" textlink="">
      <xdr:nvSpPr>
        <xdr:cNvPr id="683" name="フローチャート: 判断 682"/>
        <xdr:cNvSpPr/>
      </xdr:nvSpPr>
      <xdr:spPr>
        <a:xfrm>
          <a:off x="18605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689" name="楕円 688"/>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39388</xdr:rowOff>
    </xdr:from>
    <xdr:ext cx="469744" cy="259045"/>
    <xdr:sp macro="" textlink="">
      <xdr:nvSpPr>
        <xdr:cNvPr id="690" name="【児童館】&#10;一人当たり面積該当値テキスト"/>
        <xdr:cNvSpPr txBox="1"/>
      </xdr:nvSpPr>
      <xdr:spPr>
        <a:xfrm>
          <a:off x="22199600" y="144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691" name="楕円 690"/>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8382</xdr:rowOff>
    </xdr:to>
    <xdr:cxnSp macro="">
      <xdr:nvCxnSpPr>
        <xdr:cNvPr id="692" name="直線コネクタ 691"/>
        <xdr:cNvCxnSpPr/>
      </xdr:nvCxnSpPr>
      <xdr:spPr>
        <a:xfrm flipV="1">
          <a:off x="21323300" y="145770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693" name="楕円 692"/>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xdr:rowOff>
    </xdr:from>
    <xdr:to>
      <xdr:col>111</xdr:col>
      <xdr:colOff>177800</xdr:colOff>
      <xdr:row>85</xdr:row>
      <xdr:rowOff>12954</xdr:rowOff>
    </xdr:to>
    <xdr:cxnSp macro="">
      <xdr:nvCxnSpPr>
        <xdr:cNvPr id="694" name="直線コネクタ 693"/>
        <xdr:cNvCxnSpPr/>
      </xdr:nvCxnSpPr>
      <xdr:spPr>
        <a:xfrm flipV="1">
          <a:off x="20434300" y="1458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695" name="楕円 694"/>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12954</xdr:rowOff>
    </xdr:to>
    <xdr:cxnSp macro="">
      <xdr:nvCxnSpPr>
        <xdr:cNvPr id="696" name="直線コネクタ 695"/>
        <xdr:cNvCxnSpPr/>
      </xdr:nvCxnSpPr>
      <xdr:spPr>
        <a:xfrm>
          <a:off x="19545300" y="1458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697" name="n_1aveValue【児童館】&#10;一人当たり面積"/>
        <xdr:cNvSpPr txBox="1"/>
      </xdr:nvSpPr>
      <xdr:spPr>
        <a:xfrm>
          <a:off x="21075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91712</xdr:rowOff>
    </xdr:from>
    <xdr:ext cx="469744" cy="259045"/>
    <xdr:sp macro="" textlink="">
      <xdr:nvSpPr>
        <xdr:cNvPr id="698" name="n_2aveValue【児童館】&#10;一人当たり面積"/>
        <xdr:cNvSpPr txBox="1"/>
      </xdr:nvSpPr>
      <xdr:spPr>
        <a:xfrm>
          <a:off x="20199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99" name="n_3ave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123714</xdr:rowOff>
    </xdr:from>
    <xdr:ext cx="469744" cy="259045"/>
    <xdr:sp macro="" textlink="">
      <xdr:nvSpPr>
        <xdr:cNvPr id="700" name="n_4aveValue【児童館】&#10;一人当たり面積"/>
        <xdr:cNvSpPr txBox="1"/>
      </xdr:nvSpPr>
      <xdr:spPr>
        <a:xfrm>
          <a:off x="18421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701" name="n_1mainValue【児童館】&#10;一人当たり面積"/>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702" name="n_2mainValue【児童館】&#10;一人当たり面積"/>
        <xdr:cNvSpPr txBox="1"/>
      </xdr:nvSpPr>
      <xdr:spPr>
        <a:xfrm>
          <a:off x="20199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703" name="n_3mainValue【児童館】&#10;一人当たり面積"/>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4" name="テキスト ボックス 71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5" name="直線コネクタ 71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6" name="テキスト ボックス 71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7" name="直線コネクタ 71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8" name="テキスト ボックス 71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9" name="直線コネクタ 71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0" name="テキスト ボックス 71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1" name="直線コネクタ 72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2" name="テキスト ボックス 72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3" name="直線コネクタ 72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4" name="テキスト ボックス 72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5" name="直線コネクタ 72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6" name="テキスト ボックス 72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7" name="直線コネクタ 7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729" name="直線コネクタ 728"/>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1" name="直線コネクタ 73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732"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733" name="直線コネクタ 732"/>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734"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735" name="フローチャート: 判断 734"/>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736" name="フローチャート: 判断 735"/>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37" name="フローチャート: 判断 736"/>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738" name="フローチャート: 判断 737"/>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739" name="フローチャート: 判断 738"/>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0" name="テキスト ボックス 73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1" name="テキスト ボックス 74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2" name="テキスト ボックス 74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3" name="テキスト ボックス 74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4" name="テキスト ボックス 74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138068</xdr:rowOff>
    </xdr:from>
    <xdr:to>
      <xdr:col>85</xdr:col>
      <xdr:colOff>177800</xdr:colOff>
      <xdr:row>107</xdr:row>
      <xdr:rowOff>68218</xdr:rowOff>
    </xdr:to>
    <xdr:sp macro="" textlink="">
      <xdr:nvSpPr>
        <xdr:cNvPr id="745" name="楕円 744"/>
        <xdr:cNvSpPr/>
      </xdr:nvSpPr>
      <xdr:spPr>
        <a:xfrm>
          <a:off x="162687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116495</xdr:rowOff>
    </xdr:from>
    <xdr:ext cx="405111" cy="259045"/>
    <xdr:sp macro="" textlink="">
      <xdr:nvSpPr>
        <xdr:cNvPr id="746" name="【公民館】&#10;有形固定資産減価償却率該当値テキスト"/>
        <xdr:cNvSpPr txBox="1"/>
      </xdr:nvSpPr>
      <xdr:spPr>
        <a:xfrm>
          <a:off x="16357600"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103777</xdr:rowOff>
    </xdr:from>
    <xdr:to>
      <xdr:col>81</xdr:col>
      <xdr:colOff>101600</xdr:colOff>
      <xdr:row>107</xdr:row>
      <xdr:rowOff>33927</xdr:rowOff>
    </xdr:to>
    <xdr:sp macro="" textlink="">
      <xdr:nvSpPr>
        <xdr:cNvPr id="747" name="楕円 746"/>
        <xdr:cNvSpPr/>
      </xdr:nvSpPr>
      <xdr:spPr>
        <a:xfrm>
          <a:off x="15430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154577</xdr:rowOff>
    </xdr:from>
    <xdr:to>
      <xdr:col>85</xdr:col>
      <xdr:colOff>127000</xdr:colOff>
      <xdr:row>107</xdr:row>
      <xdr:rowOff>17418</xdr:rowOff>
    </xdr:to>
    <xdr:cxnSp macro="">
      <xdr:nvCxnSpPr>
        <xdr:cNvPr id="748" name="直線コネクタ 747"/>
        <xdr:cNvCxnSpPr/>
      </xdr:nvCxnSpPr>
      <xdr:spPr>
        <a:xfrm>
          <a:off x="15481300" y="1832827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69487</xdr:rowOff>
    </xdr:from>
    <xdr:to>
      <xdr:col>76</xdr:col>
      <xdr:colOff>165100</xdr:colOff>
      <xdr:row>106</xdr:row>
      <xdr:rowOff>171087</xdr:rowOff>
    </xdr:to>
    <xdr:sp macro="" textlink="">
      <xdr:nvSpPr>
        <xdr:cNvPr id="749" name="楕円 748"/>
        <xdr:cNvSpPr/>
      </xdr:nvSpPr>
      <xdr:spPr>
        <a:xfrm>
          <a:off x="14541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120287</xdr:rowOff>
    </xdr:from>
    <xdr:to>
      <xdr:col>81</xdr:col>
      <xdr:colOff>50800</xdr:colOff>
      <xdr:row>106</xdr:row>
      <xdr:rowOff>154577</xdr:rowOff>
    </xdr:to>
    <xdr:cxnSp macro="">
      <xdr:nvCxnSpPr>
        <xdr:cNvPr id="750" name="直線コネクタ 749"/>
        <xdr:cNvCxnSpPr/>
      </xdr:nvCxnSpPr>
      <xdr:spPr>
        <a:xfrm>
          <a:off x="14592300" y="182939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36830</xdr:rowOff>
    </xdr:from>
    <xdr:to>
      <xdr:col>72</xdr:col>
      <xdr:colOff>38100</xdr:colOff>
      <xdr:row>106</xdr:row>
      <xdr:rowOff>138430</xdr:rowOff>
    </xdr:to>
    <xdr:sp macro="" textlink="">
      <xdr:nvSpPr>
        <xdr:cNvPr id="751" name="楕円 750"/>
        <xdr:cNvSpPr/>
      </xdr:nvSpPr>
      <xdr:spPr>
        <a:xfrm>
          <a:off x="1365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87630</xdr:rowOff>
    </xdr:from>
    <xdr:to>
      <xdr:col>76</xdr:col>
      <xdr:colOff>114300</xdr:colOff>
      <xdr:row>106</xdr:row>
      <xdr:rowOff>120287</xdr:rowOff>
    </xdr:to>
    <xdr:cxnSp macro="">
      <xdr:nvCxnSpPr>
        <xdr:cNvPr id="752" name="直線コネクタ 751"/>
        <xdr:cNvCxnSpPr/>
      </xdr:nvCxnSpPr>
      <xdr:spPr>
        <a:xfrm>
          <a:off x="13703300" y="182613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753"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754"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755" name="n_3aveValue【公民館】&#10;有形固定資産減価償却率"/>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756"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25054</xdr:rowOff>
    </xdr:from>
    <xdr:ext cx="405111" cy="259045"/>
    <xdr:sp macro="" textlink="">
      <xdr:nvSpPr>
        <xdr:cNvPr id="757" name="n_1mainValue【公民館】&#10;有形固定資産減価償却率"/>
        <xdr:cNvSpPr txBox="1"/>
      </xdr:nvSpPr>
      <xdr:spPr>
        <a:xfrm>
          <a:off x="152660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162214</xdr:rowOff>
    </xdr:from>
    <xdr:ext cx="405111" cy="259045"/>
    <xdr:sp macro="" textlink="">
      <xdr:nvSpPr>
        <xdr:cNvPr id="758" name="n_2mainValue【公民館】&#10;有形固定資産減価償却率"/>
        <xdr:cNvSpPr txBox="1"/>
      </xdr:nvSpPr>
      <xdr:spPr>
        <a:xfrm>
          <a:off x="14389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129557</xdr:rowOff>
    </xdr:from>
    <xdr:ext cx="405111" cy="259045"/>
    <xdr:sp macro="" textlink="">
      <xdr:nvSpPr>
        <xdr:cNvPr id="759" name="n_3mainValue【公民館】&#10;有形固定資産減価償却率"/>
        <xdr:cNvSpPr txBox="1"/>
      </xdr:nvSpPr>
      <xdr:spPr>
        <a:xfrm>
          <a:off x="13500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0" name="正方形/長方形 7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1" name="正方形/長方形 7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2" name="正方形/長方形 7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3" name="正方形/長方形 7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4" name="正方形/長方形 7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5" name="正方形/長方形 7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6" name="正方形/長方形 7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7" name="正方形/長方形 7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8" name="テキスト ボックス 7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9" name="直線コネクタ 7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0" name="直線コネクタ 76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1" name="テキスト ボックス 77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2" name="直線コネクタ 77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3" name="テキスト ボックス 77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4" name="直線コネクタ 77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5" name="テキスト ボックス 77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6" name="直線コネクタ 77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7" name="テキスト ボックス 77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8" name="直線コネクタ 77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9" name="テキスト ボックス 77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783" name="直線コネクタ 782"/>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84"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85" name="直線コネクタ 784"/>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786"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787" name="直線コネクタ 786"/>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69614</xdr:rowOff>
    </xdr:from>
    <xdr:ext cx="469744" cy="259045"/>
    <xdr:sp macro="" textlink="">
      <xdr:nvSpPr>
        <xdr:cNvPr id="788" name="【公民館】&#10;一人当たり面積平均値テキスト"/>
        <xdr:cNvSpPr txBox="1"/>
      </xdr:nvSpPr>
      <xdr:spPr>
        <a:xfrm>
          <a:off x="22199600" y="1807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789" name="フローチャート: 判断 788"/>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790" name="フローチャート: 判断 789"/>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791" name="フローチャート: 判断 790"/>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792" name="フローチャート: 判断 791"/>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793" name="フローチャート: 判断 792"/>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169418</xdr:rowOff>
    </xdr:from>
    <xdr:to>
      <xdr:col>116</xdr:col>
      <xdr:colOff>114300</xdr:colOff>
      <xdr:row>107</xdr:row>
      <xdr:rowOff>99568</xdr:rowOff>
    </xdr:to>
    <xdr:sp macro="" textlink="">
      <xdr:nvSpPr>
        <xdr:cNvPr id="799" name="楕円 798"/>
        <xdr:cNvSpPr/>
      </xdr:nvSpPr>
      <xdr:spPr>
        <a:xfrm>
          <a:off x="221107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147845</xdr:rowOff>
    </xdr:from>
    <xdr:ext cx="469744" cy="259045"/>
    <xdr:sp macro="" textlink="">
      <xdr:nvSpPr>
        <xdr:cNvPr id="800" name="【公民館】&#10;一人当たり面積該当値テキスト"/>
        <xdr:cNvSpPr txBox="1"/>
      </xdr:nvSpPr>
      <xdr:spPr>
        <a:xfrm>
          <a:off x="22199600"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1778</xdr:rowOff>
    </xdr:from>
    <xdr:to>
      <xdr:col>112</xdr:col>
      <xdr:colOff>38100</xdr:colOff>
      <xdr:row>107</xdr:row>
      <xdr:rowOff>103378</xdr:rowOff>
    </xdr:to>
    <xdr:sp macro="" textlink="">
      <xdr:nvSpPr>
        <xdr:cNvPr id="801" name="楕円 800"/>
        <xdr:cNvSpPr/>
      </xdr:nvSpPr>
      <xdr:spPr>
        <a:xfrm>
          <a:off x="21272500" y="183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48768</xdr:rowOff>
    </xdr:from>
    <xdr:to>
      <xdr:col>116</xdr:col>
      <xdr:colOff>63500</xdr:colOff>
      <xdr:row>107</xdr:row>
      <xdr:rowOff>52578</xdr:rowOff>
    </xdr:to>
    <xdr:cxnSp macro="">
      <xdr:nvCxnSpPr>
        <xdr:cNvPr id="802" name="直線コネクタ 801"/>
        <xdr:cNvCxnSpPr/>
      </xdr:nvCxnSpPr>
      <xdr:spPr>
        <a:xfrm flipV="1">
          <a:off x="21323300" y="1839391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4826</xdr:rowOff>
    </xdr:from>
    <xdr:to>
      <xdr:col>107</xdr:col>
      <xdr:colOff>101600</xdr:colOff>
      <xdr:row>107</xdr:row>
      <xdr:rowOff>106426</xdr:rowOff>
    </xdr:to>
    <xdr:sp macro="" textlink="">
      <xdr:nvSpPr>
        <xdr:cNvPr id="803" name="楕円 802"/>
        <xdr:cNvSpPr/>
      </xdr:nvSpPr>
      <xdr:spPr>
        <a:xfrm>
          <a:off x="20383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52578</xdr:rowOff>
    </xdr:from>
    <xdr:to>
      <xdr:col>111</xdr:col>
      <xdr:colOff>177800</xdr:colOff>
      <xdr:row>107</xdr:row>
      <xdr:rowOff>55626</xdr:rowOff>
    </xdr:to>
    <xdr:cxnSp macro="">
      <xdr:nvCxnSpPr>
        <xdr:cNvPr id="804" name="直線コネクタ 803"/>
        <xdr:cNvCxnSpPr/>
      </xdr:nvCxnSpPr>
      <xdr:spPr>
        <a:xfrm flipV="1">
          <a:off x="20434300" y="183977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8637</xdr:rowOff>
    </xdr:from>
    <xdr:to>
      <xdr:col>102</xdr:col>
      <xdr:colOff>165100</xdr:colOff>
      <xdr:row>107</xdr:row>
      <xdr:rowOff>110237</xdr:rowOff>
    </xdr:to>
    <xdr:sp macro="" textlink="">
      <xdr:nvSpPr>
        <xdr:cNvPr id="805" name="楕円 804"/>
        <xdr:cNvSpPr/>
      </xdr:nvSpPr>
      <xdr:spPr>
        <a:xfrm>
          <a:off x="19494500" y="1835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55626</xdr:rowOff>
    </xdr:from>
    <xdr:to>
      <xdr:col>107</xdr:col>
      <xdr:colOff>50800</xdr:colOff>
      <xdr:row>107</xdr:row>
      <xdr:rowOff>59437</xdr:rowOff>
    </xdr:to>
    <xdr:cxnSp macro="">
      <xdr:nvCxnSpPr>
        <xdr:cNvPr id="806" name="直線コネクタ 805"/>
        <xdr:cNvCxnSpPr/>
      </xdr:nvCxnSpPr>
      <xdr:spPr>
        <a:xfrm flipV="1">
          <a:off x="19545300" y="18400776"/>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807" name="n_1aveValue【公民館】&#10;一人当たり面積"/>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808" name="n_2aveValue【公民館】&#10;一人当たり面積"/>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809" name="n_3aveValue【公民館】&#10;一人当たり面積"/>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810"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94505</xdr:rowOff>
    </xdr:from>
    <xdr:ext cx="469744" cy="259045"/>
    <xdr:sp macro="" textlink="">
      <xdr:nvSpPr>
        <xdr:cNvPr id="811" name="n_1mainValue【公民館】&#10;一人当たり面積"/>
        <xdr:cNvSpPr txBox="1"/>
      </xdr:nvSpPr>
      <xdr:spPr>
        <a:xfrm>
          <a:off x="21075727" y="184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97553</xdr:rowOff>
    </xdr:from>
    <xdr:ext cx="469744" cy="259045"/>
    <xdr:sp macro="" textlink="">
      <xdr:nvSpPr>
        <xdr:cNvPr id="812" name="n_2mainValue【公民館】&#10;一人当たり面積"/>
        <xdr:cNvSpPr txBox="1"/>
      </xdr:nvSpPr>
      <xdr:spPr>
        <a:xfrm>
          <a:off x="20199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101364</xdr:rowOff>
    </xdr:from>
    <xdr:ext cx="469744" cy="259045"/>
    <xdr:sp macro="" textlink="">
      <xdr:nvSpPr>
        <xdr:cNvPr id="813" name="n_3mainValue【公民館】&#10;一人当たり面積"/>
        <xdr:cNvSpPr txBox="1"/>
      </xdr:nvSpPr>
      <xdr:spPr>
        <a:xfrm>
          <a:off x="19310427" y="1844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保育所</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建設</a:t>
          </a:r>
          <a:r>
            <a:rPr kumimoji="1" lang="ja-JP" altLang="ja-JP" sz="1100">
              <a:solidFill>
                <a:schemeClr val="dk1"/>
              </a:solidFill>
              <a:effectLst/>
              <a:latin typeface="+mn-lt"/>
              <a:ea typeface="+mn-ea"/>
              <a:cs typeface="+mn-cs"/>
            </a:rPr>
            <a:t>したため、有形固定資産減価償却率は</a:t>
          </a:r>
          <a:r>
            <a:rPr kumimoji="1" lang="ja-JP" altLang="en-US" sz="1100">
              <a:solidFill>
                <a:schemeClr val="dk1"/>
              </a:solidFill>
              <a:effectLst/>
              <a:latin typeface="+mn-lt"/>
              <a:ea typeface="+mn-ea"/>
              <a:cs typeface="+mn-cs"/>
            </a:rPr>
            <a:t>大きく減となっている。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児童館の有形固定資産減価償却率は</a:t>
          </a:r>
          <a:r>
            <a:rPr kumimoji="1" lang="ja-JP" altLang="ja-JP" sz="1100">
              <a:solidFill>
                <a:schemeClr val="dk1"/>
              </a:solidFill>
              <a:effectLst/>
              <a:latin typeface="+mn-lt"/>
              <a:ea typeface="+mn-ea"/>
              <a:cs typeface="+mn-cs"/>
            </a:rPr>
            <a:t>建設から約４０年経過しているため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類似団体平均より高くなっている。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9,216
402.25
10,517,387
10,280,433
233,186
4,659,964
11,420,733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38117</xdr:rowOff>
    </xdr:from>
    <xdr:ext cx="405111" cy="259045"/>
    <xdr:sp macro="" textlink="">
      <xdr:nvSpPr>
        <xdr:cNvPr id="63" name="【図書館】&#10;有形固定資産減価償却率平均値テキスト"/>
        <xdr:cNvSpPr txBox="1"/>
      </xdr:nvSpPr>
      <xdr:spPr>
        <a:xfrm>
          <a:off x="4673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64" name="フローチャート: 判断 63"/>
        <xdr:cNvSpPr/>
      </xdr:nvSpPr>
      <xdr:spPr>
        <a:xfrm>
          <a:off x="4584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41728</xdr:rowOff>
    </xdr:from>
    <xdr:to>
      <xdr:col>15</xdr:col>
      <xdr:colOff>101600</xdr:colOff>
      <xdr:row>38</xdr:row>
      <xdr:rowOff>143328</xdr:rowOff>
    </xdr:to>
    <xdr:sp macro="" textlink="">
      <xdr:nvSpPr>
        <xdr:cNvPr id="66" name="フローチャート: 判断 65"/>
        <xdr:cNvSpPr/>
      </xdr:nvSpPr>
      <xdr:spPr>
        <a:xfrm>
          <a:off x="2857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67" name="フローチャート: 判断 66"/>
        <xdr:cNvSpPr/>
      </xdr:nvSpPr>
      <xdr:spPr>
        <a:xfrm>
          <a:off x="1968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44994</xdr:rowOff>
    </xdr:from>
    <xdr:to>
      <xdr:col>24</xdr:col>
      <xdr:colOff>114300</xdr:colOff>
      <xdr:row>38</xdr:row>
      <xdr:rowOff>146594</xdr:rowOff>
    </xdr:to>
    <xdr:sp macro="" textlink="">
      <xdr:nvSpPr>
        <xdr:cNvPr id="74" name="楕円 73"/>
        <xdr:cNvSpPr/>
      </xdr:nvSpPr>
      <xdr:spPr>
        <a:xfrm>
          <a:off x="4584700" y="656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67871</xdr:rowOff>
    </xdr:from>
    <xdr:ext cx="405111" cy="259045"/>
    <xdr:sp macro="" textlink="">
      <xdr:nvSpPr>
        <xdr:cNvPr id="75" name="【図書館】&#10;有形固定資産減価償却率該当値テキスト"/>
        <xdr:cNvSpPr txBox="1"/>
      </xdr:nvSpPr>
      <xdr:spPr>
        <a:xfrm>
          <a:off x="4673600" y="641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27033</xdr:rowOff>
    </xdr:from>
    <xdr:to>
      <xdr:col>20</xdr:col>
      <xdr:colOff>38100</xdr:colOff>
      <xdr:row>38</xdr:row>
      <xdr:rowOff>128633</xdr:rowOff>
    </xdr:to>
    <xdr:sp macro="" textlink="">
      <xdr:nvSpPr>
        <xdr:cNvPr id="76" name="楕円 75"/>
        <xdr:cNvSpPr/>
      </xdr:nvSpPr>
      <xdr:spPr>
        <a:xfrm>
          <a:off x="3746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77833</xdr:rowOff>
    </xdr:from>
    <xdr:to>
      <xdr:col>24</xdr:col>
      <xdr:colOff>63500</xdr:colOff>
      <xdr:row>38</xdr:row>
      <xdr:rowOff>95794</xdr:rowOff>
    </xdr:to>
    <xdr:cxnSp macro="">
      <xdr:nvCxnSpPr>
        <xdr:cNvPr id="77" name="直線コネクタ 76"/>
        <xdr:cNvCxnSpPr/>
      </xdr:nvCxnSpPr>
      <xdr:spPr>
        <a:xfrm>
          <a:off x="3797300" y="659293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167459</xdr:rowOff>
    </xdr:from>
    <xdr:to>
      <xdr:col>15</xdr:col>
      <xdr:colOff>101600</xdr:colOff>
      <xdr:row>38</xdr:row>
      <xdr:rowOff>97609</xdr:rowOff>
    </xdr:to>
    <xdr:sp macro="" textlink="">
      <xdr:nvSpPr>
        <xdr:cNvPr id="78" name="楕円 77"/>
        <xdr:cNvSpPr/>
      </xdr:nvSpPr>
      <xdr:spPr>
        <a:xfrm>
          <a:off x="28575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46809</xdr:rowOff>
    </xdr:from>
    <xdr:to>
      <xdr:col>19</xdr:col>
      <xdr:colOff>177800</xdr:colOff>
      <xdr:row>38</xdr:row>
      <xdr:rowOff>77833</xdr:rowOff>
    </xdr:to>
    <xdr:cxnSp macro="">
      <xdr:nvCxnSpPr>
        <xdr:cNvPr id="79" name="直線コネクタ 78"/>
        <xdr:cNvCxnSpPr/>
      </xdr:nvCxnSpPr>
      <xdr:spPr>
        <a:xfrm>
          <a:off x="2908300" y="65619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133169</xdr:rowOff>
    </xdr:from>
    <xdr:to>
      <xdr:col>10</xdr:col>
      <xdr:colOff>165100</xdr:colOff>
      <xdr:row>38</xdr:row>
      <xdr:rowOff>63319</xdr:rowOff>
    </xdr:to>
    <xdr:sp macro="" textlink="">
      <xdr:nvSpPr>
        <xdr:cNvPr id="80" name="楕円 79"/>
        <xdr:cNvSpPr/>
      </xdr:nvSpPr>
      <xdr:spPr>
        <a:xfrm>
          <a:off x="1968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12519</xdr:rowOff>
    </xdr:from>
    <xdr:to>
      <xdr:col>15</xdr:col>
      <xdr:colOff>50800</xdr:colOff>
      <xdr:row>38</xdr:row>
      <xdr:rowOff>46809</xdr:rowOff>
    </xdr:to>
    <xdr:cxnSp macro="">
      <xdr:nvCxnSpPr>
        <xdr:cNvPr id="81" name="直線コネクタ 80"/>
        <xdr:cNvCxnSpPr/>
      </xdr:nvCxnSpPr>
      <xdr:spPr>
        <a:xfrm>
          <a:off x="2019300" y="652761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2" name="n_1ave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3" name="n_2aveValue【図書館】&#10;有形固定資産減価償却率"/>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92001</xdr:rowOff>
    </xdr:from>
    <xdr:ext cx="405111" cy="259045"/>
    <xdr:sp macro="" textlink="">
      <xdr:nvSpPr>
        <xdr:cNvPr id="84" name="n_3aveValue【図書館】&#10;有形固定資産減価償却率"/>
        <xdr:cNvSpPr txBox="1"/>
      </xdr:nvSpPr>
      <xdr:spPr>
        <a:xfrm>
          <a:off x="18167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5" name="n_4aveValue【図書館】&#10;有形固定資産減価償却率"/>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145160</xdr:rowOff>
    </xdr:from>
    <xdr:ext cx="405111" cy="259045"/>
    <xdr:sp macro="" textlink="">
      <xdr:nvSpPr>
        <xdr:cNvPr id="86" name="n_1mainValue【図書館】&#10;有形固定資産減価償却率"/>
        <xdr:cNvSpPr txBox="1"/>
      </xdr:nvSpPr>
      <xdr:spPr>
        <a:xfrm>
          <a:off x="3582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114135</xdr:rowOff>
    </xdr:from>
    <xdr:ext cx="405111" cy="259045"/>
    <xdr:sp macro="" textlink="">
      <xdr:nvSpPr>
        <xdr:cNvPr id="87" name="n_2mainValue【図書館】&#10;有形固定資産減価償却率"/>
        <xdr:cNvSpPr txBox="1"/>
      </xdr:nvSpPr>
      <xdr:spPr>
        <a:xfrm>
          <a:off x="2705744" y="628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79846</xdr:rowOff>
    </xdr:from>
    <xdr:ext cx="405111" cy="259045"/>
    <xdr:sp macro="" textlink="">
      <xdr:nvSpPr>
        <xdr:cNvPr id="88" name="n_3mainValue【図書館】&#10;有形固定資産減価償却率"/>
        <xdr:cNvSpPr txBox="1"/>
      </xdr:nvSpPr>
      <xdr:spPr>
        <a:xfrm>
          <a:off x="1816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73914</xdr:rowOff>
    </xdr:from>
    <xdr:to>
      <xdr:col>54</xdr:col>
      <xdr:colOff>189865</xdr:colOff>
      <xdr:row>41</xdr:row>
      <xdr:rowOff>64770</xdr:rowOff>
    </xdr:to>
    <xdr:cxnSp macro="">
      <xdr:nvCxnSpPr>
        <xdr:cNvPr id="110" name="直線コネクタ 109"/>
        <xdr:cNvCxnSpPr/>
      </xdr:nvCxnSpPr>
      <xdr:spPr>
        <a:xfrm flipV="1">
          <a:off x="10476865" y="573176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20591</xdr:rowOff>
    </xdr:from>
    <xdr:ext cx="469744" cy="259045"/>
    <xdr:sp macro="" textlink="">
      <xdr:nvSpPr>
        <xdr:cNvPr id="113" name="【図書館】&#10;一人当たり面積最大値テキスト"/>
        <xdr:cNvSpPr txBox="1"/>
      </xdr:nvSpPr>
      <xdr:spPr>
        <a:xfrm>
          <a:off x="10515600" y="550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73914</xdr:rowOff>
    </xdr:from>
    <xdr:to>
      <xdr:col>55</xdr:col>
      <xdr:colOff>88900</xdr:colOff>
      <xdr:row>33</xdr:row>
      <xdr:rowOff>73914</xdr:rowOff>
    </xdr:to>
    <xdr:cxnSp macro="">
      <xdr:nvCxnSpPr>
        <xdr:cNvPr id="114" name="直線コネクタ 113"/>
        <xdr:cNvCxnSpPr/>
      </xdr:nvCxnSpPr>
      <xdr:spPr>
        <a:xfrm>
          <a:off x="10388600" y="573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147845</xdr:rowOff>
    </xdr:from>
    <xdr:ext cx="469744" cy="259045"/>
    <xdr:sp macro="" textlink="">
      <xdr:nvSpPr>
        <xdr:cNvPr id="115" name="【図書館】&#10;一人当たり面積平均値テキスト"/>
        <xdr:cNvSpPr txBox="1"/>
      </xdr:nvSpPr>
      <xdr:spPr>
        <a:xfrm>
          <a:off x="10515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169418</xdr:rowOff>
    </xdr:from>
    <xdr:to>
      <xdr:col>55</xdr:col>
      <xdr:colOff>50800</xdr:colOff>
      <xdr:row>38</xdr:row>
      <xdr:rowOff>99568</xdr:rowOff>
    </xdr:to>
    <xdr:sp macro="" textlink="">
      <xdr:nvSpPr>
        <xdr:cNvPr id="116" name="フローチャート: 判断 115"/>
        <xdr:cNvSpPr/>
      </xdr:nvSpPr>
      <xdr:spPr>
        <a:xfrm>
          <a:off x="10426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7" name="フローチャート: 判断 116"/>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43688</xdr:rowOff>
    </xdr:from>
    <xdr:to>
      <xdr:col>46</xdr:col>
      <xdr:colOff>38100</xdr:colOff>
      <xdr:row>38</xdr:row>
      <xdr:rowOff>145288</xdr:rowOff>
    </xdr:to>
    <xdr:sp macro="" textlink="">
      <xdr:nvSpPr>
        <xdr:cNvPr id="118" name="フローチャート: 判断 117"/>
        <xdr:cNvSpPr/>
      </xdr:nvSpPr>
      <xdr:spPr>
        <a:xfrm>
          <a:off x="869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71120</xdr:rowOff>
    </xdr:from>
    <xdr:to>
      <xdr:col>41</xdr:col>
      <xdr:colOff>101600</xdr:colOff>
      <xdr:row>39</xdr:row>
      <xdr:rowOff>1270</xdr:rowOff>
    </xdr:to>
    <xdr:sp macro="" textlink="">
      <xdr:nvSpPr>
        <xdr:cNvPr id="119" name="フローチャート: 判断 118"/>
        <xdr:cNvSpPr/>
      </xdr:nvSpPr>
      <xdr:spPr>
        <a:xfrm>
          <a:off x="781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50546</xdr:rowOff>
    </xdr:from>
    <xdr:to>
      <xdr:col>36</xdr:col>
      <xdr:colOff>165100</xdr:colOff>
      <xdr:row>37</xdr:row>
      <xdr:rowOff>152146</xdr:rowOff>
    </xdr:to>
    <xdr:sp macro="" textlink="">
      <xdr:nvSpPr>
        <xdr:cNvPr id="120" name="フローチャート: 判断 119"/>
        <xdr:cNvSpPr/>
      </xdr:nvSpPr>
      <xdr:spPr>
        <a:xfrm>
          <a:off x="6921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100838</xdr:rowOff>
    </xdr:from>
    <xdr:to>
      <xdr:col>55</xdr:col>
      <xdr:colOff>50800</xdr:colOff>
      <xdr:row>36</xdr:row>
      <xdr:rowOff>30988</xdr:rowOff>
    </xdr:to>
    <xdr:sp macro="" textlink="">
      <xdr:nvSpPr>
        <xdr:cNvPr id="126" name="楕円 125"/>
        <xdr:cNvSpPr/>
      </xdr:nvSpPr>
      <xdr:spPr>
        <a:xfrm>
          <a:off x="104267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123715</xdr:rowOff>
    </xdr:from>
    <xdr:ext cx="469744" cy="259045"/>
    <xdr:sp macro="" textlink="">
      <xdr:nvSpPr>
        <xdr:cNvPr id="127" name="【図書館】&#10;一人当たり面積該当値テキスト"/>
        <xdr:cNvSpPr txBox="1"/>
      </xdr:nvSpPr>
      <xdr:spPr>
        <a:xfrm>
          <a:off x="10515600" y="595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28" name="楕円 127"/>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151638</xdr:rowOff>
    </xdr:from>
    <xdr:to>
      <xdr:col>55</xdr:col>
      <xdr:colOff>0</xdr:colOff>
      <xdr:row>37</xdr:row>
      <xdr:rowOff>19050</xdr:rowOff>
    </xdr:to>
    <xdr:cxnSp macro="">
      <xdr:nvCxnSpPr>
        <xdr:cNvPr id="129" name="直線コネクタ 128"/>
        <xdr:cNvCxnSpPr/>
      </xdr:nvCxnSpPr>
      <xdr:spPr>
        <a:xfrm flipV="1">
          <a:off x="9639300" y="6152388"/>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148844</xdr:rowOff>
    </xdr:from>
    <xdr:to>
      <xdr:col>46</xdr:col>
      <xdr:colOff>38100</xdr:colOff>
      <xdr:row>37</xdr:row>
      <xdr:rowOff>78994</xdr:rowOff>
    </xdr:to>
    <xdr:sp macro="" textlink="">
      <xdr:nvSpPr>
        <xdr:cNvPr id="130" name="楕円 129"/>
        <xdr:cNvSpPr/>
      </xdr:nvSpPr>
      <xdr:spPr>
        <a:xfrm>
          <a:off x="8699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28194</xdr:rowOff>
    </xdr:to>
    <xdr:cxnSp macro="">
      <xdr:nvCxnSpPr>
        <xdr:cNvPr id="131" name="直線コネクタ 130"/>
        <xdr:cNvCxnSpPr/>
      </xdr:nvCxnSpPr>
      <xdr:spPr>
        <a:xfrm flipV="1">
          <a:off x="8750300" y="63627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157988</xdr:rowOff>
    </xdr:from>
    <xdr:to>
      <xdr:col>41</xdr:col>
      <xdr:colOff>101600</xdr:colOff>
      <xdr:row>37</xdr:row>
      <xdr:rowOff>88138</xdr:rowOff>
    </xdr:to>
    <xdr:sp macro="" textlink="">
      <xdr:nvSpPr>
        <xdr:cNvPr id="132" name="楕円 131"/>
        <xdr:cNvSpPr/>
      </xdr:nvSpPr>
      <xdr:spPr>
        <a:xfrm>
          <a:off x="7810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28194</xdr:rowOff>
    </xdr:from>
    <xdr:to>
      <xdr:col>45</xdr:col>
      <xdr:colOff>177800</xdr:colOff>
      <xdr:row>37</xdr:row>
      <xdr:rowOff>37338</xdr:rowOff>
    </xdr:to>
    <xdr:cxnSp macro="">
      <xdr:nvCxnSpPr>
        <xdr:cNvPr id="133" name="直線コネクタ 132"/>
        <xdr:cNvCxnSpPr/>
      </xdr:nvCxnSpPr>
      <xdr:spPr>
        <a:xfrm flipV="1">
          <a:off x="7861300" y="63718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4"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136415</xdr:rowOff>
    </xdr:from>
    <xdr:ext cx="469744" cy="259045"/>
    <xdr:sp macro="" textlink="">
      <xdr:nvSpPr>
        <xdr:cNvPr id="135" name="n_2aveValue【図書館】&#10;一人当たり面積"/>
        <xdr:cNvSpPr txBox="1"/>
      </xdr:nvSpPr>
      <xdr:spPr>
        <a:xfrm>
          <a:off x="85154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163847</xdr:rowOff>
    </xdr:from>
    <xdr:ext cx="469744" cy="259045"/>
    <xdr:sp macro="" textlink="">
      <xdr:nvSpPr>
        <xdr:cNvPr id="136" name="n_3aveValue【図書館】&#10;一人当たり面積"/>
        <xdr:cNvSpPr txBox="1"/>
      </xdr:nvSpPr>
      <xdr:spPr>
        <a:xfrm>
          <a:off x="7626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168673</xdr:rowOff>
    </xdr:from>
    <xdr:ext cx="469744" cy="259045"/>
    <xdr:sp macro="" textlink="">
      <xdr:nvSpPr>
        <xdr:cNvPr id="137" name="n_4aveValue【図書館】&#10;一人当たり面積"/>
        <xdr:cNvSpPr txBox="1"/>
      </xdr:nvSpPr>
      <xdr:spPr>
        <a:xfrm>
          <a:off x="6737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38"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95521</xdr:rowOff>
    </xdr:from>
    <xdr:ext cx="469744" cy="259045"/>
    <xdr:sp macro="" textlink="">
      <xdr:nvSpPr>
        <xdr:cNvPr id="139" name="n_2mainValue【図書館】&#10;一人当たり面積"/>
        <xdr:cNvSpPr txBox="1"/>
      </xdr:nvSpPr>
      <xdr:spPr>
        <a:xfrm>
          <a:off x="8515427"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104665</xdr:rowOff>
    </xdr:from>
    <xdr:ext cx="469744" cy="259045"/>
    <xdr:sp macro="" textlink="">
      <xdr:nvSpPr>
        <xdr:cNvPr id="140" name="n_3mainValue【図書館】&#10;一人当たり面積"/>
        <xdr:cNvSpPr txBox="1"/>
      </xdr:nvSpPr>
      <xdr:spPr>
        <a:xfrm>
          <a:off x="7626427"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166" name="直線コネクタ 165"/>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9"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0" name="直線コネクタ 169"/>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1"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2" name="フローチャート: 判断 171"/>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173" name="フローチャート: 判断 172"/>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174" name="フローチャート: 判断 173"/>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75" name="フローチャート: 判断 174"/>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176" name="フローチャート: 判断 175"/>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17780</xdr:rowOff>
    </xdr:from>
    <xdr:to>
      <xdr:col>24</xdr:col>
      <xdr:colOff>114300</xdr:colOff>
      <xdr:row>63</xdr:row>
      <xdr:rowOff>119380</xdr:rowOff>
    </xdr:to>
    <xdr:sp macro="" textlink="">
      <xdr:nvSpPr>
        <xdr:cNvPr id="182" name="楕円 181"/>
        <xdr:cNvSpPr/>
      </xdr:nvSpPr>
      <xdr:spPr>
        <a:xfrm>
          <a:off x="4584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167657</xdr:rowOff>
    </xdr:from>
    <xdr:ext cx="405111" cy="259045"/>
    <xdr:sp macro="" textlink="">
      <xdr:nvSpPr>
        <xdr:cNvPr id="183" name="【体育館・プール】&#10;有形固定資産減価償却率該当値テキスト"/>
        <xdr:cNvSpPr txBox="1"/>
      </xdr:nvSpPr>
      <xdr:spPr>
        <a:xfrm>
          <a:off x="4673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151674</xdr:rowOff>
    </xdr:from>
    <xdr:to>
      <xdr:col>20</xdr:col>
      <xdr:colOff>38100</xdr:colOff>
      <xdr:row>63</xdr:row>
      <xdr:rowOff>81824</xdr:rowOff>
    </xdr:to>
    <xdr:sp macro="" textlink="">
      <xdr:nvSpPr>
        <xdr:cNvPr id="184" name="楕円 183"/>
        <xdr:cNvSpPr/>
      </xdr:nvSpPr>
      <xdr:spPr>
        <a:xfrm>
          <a:off x="3746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31024</xdr:rowOff>
    </xdr:from>
    <xdr:to>
      <xdr:col>24</xdr:col>
      <xdr:colOff>63500</xdr:colOff>
      <xdr:row>63</xdr:row>
      <xdr:rowOff>68580</xdr:rowOff>
    </xdr:to>
    <xdr:cxnSp macro="">
      <xdr:nvCxnSpPr>
        <xdr:cNvPr id="185" name="直線コネクタ 184"/>
        <xdr:cNvCxnSpPr/>
      </xdr:nvCxnSpPr>
      <xdr:spPr>
        <a:xfrm>
          <a:off x="3797300" y="1083237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105954</xdr:rowOff>
    </xdr:from>
    <xdr:to>
      <xdr:col>15</xdr:col>
      <xdr:colOff>101600</xdr:colOff>
      <xdr:row>63</xdr:row>
      <xdr:rowOff>36104</xdr:rowOff>
    </xdr:to>
    <xdr:sp macro="" textlink="">
      <xdr:nvSpPr>
        <xdr:cNvPr id="186" name="楕円 185"/>
        <xdr:cNvSpPr/>
      </xdr:nvSpPr>
      <xdr:spPr>
        <a:xfrm>
          <a:off x="2857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156754</xdr:rowOff>
    </xdr:from>
    <xdr:to>
      <xdr:col>19</xdr:col>
      <xdr:colOff>177800</xdr:colOff>
      <xdr:row>63</xdr:row>
      <xdr:rowOff>31024</xdr:rowOff>
    </xdr:to>
    <xdr:cxnSp macro="">
      <xdr:nvCxnSpPr>
        <xdr:cNvPr id="187" name="直線コネクタ 186"/>
        <xdr:cNvCxnSpPr/>
      </xdr:nvCxnSpPr>
      <xdr:spPr>
        <a:xfrm>
          <a:off x="2908300" y="107866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153307</xdr:rowOff>
    </xdr:from>
    <xdr:to>
      <xdr:col>10</xdr:col>
      <xdr:colOff>165100</xdr:colOff>
      <xdr:row>63</xdr:row>
      <xdr:rowOff>83457</xdr:rowOff>
    </xdr:to>
    <xdr:sp macro="" textlink="">
      <xdr:nvSpPr>
        <xdr:cNvPr id="188" name="楕円 187"/>
        <xdr:cNvSpPr/>
      </xdr:nvSpPr>
      <xdr:spPr>
        <a:xfrm>
          <a:off x="1968500" y="107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156754</xdr:rowOff>
    </xdr:from>
    <xdr:to>
      <xdr:col>15</xdr:col>
      <xdr:colOff>50800</xdr:colOff>
      <xdr:row>63</xdr:row>
      <xdr:rowOff>32657</xdr:rowOff>
    </xdr:to>
    <xdr:cxnSp macro="">
      <xdr:nvCxnSpPr>
        <xdr:cNvPr id="189" name="直線コネクタ 188"/>
        <xdr:cNvCxnSpPr/>
      </xdr:nvCxnSpPr>
      <xdr:spPr>
        <a:xfrm flipV="1">
          <a:off x="2019300" y="1078665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90"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1"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9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193" name="n_4aveValue【体育館・プール】&#10;有形固定資産減価償却率"/>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72951</xdr:rowOff>
    </xdr:from>
    <xdr:ext cx="405111" cy="259045"/>
    <xdr:sp macro="" textlink="">
      <xdr:nvSpPr>
        <xdr:cNvPr id="194" name="n_1mainValue【体育館・プール】&#10;有形固定資産減価償却率"/>
        <xdr:cNvSpPr txBox="1"/>
      </xdr:nvSpPr>
      <xdr:spPr>
        <a:xfrm>
          <a:off x="35820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27231</xdr:rowOff>
    </xdr:from>
    <xdr:ext cx="405111" cy="259045"/>
    <xdr:sp macro="" textlink="">
      <xdr:nvSpPr>
        <xdr:cNvPr id="195" name="n_2mainValue【体育館・プール】&#10;有形固定資産減価償却率"/>
        <xdr:cNvSpPr txBox="1"/>
      </xdr:nvSpPr>
      <xdr:spPr>
        <a:xfrm>
          <a:off x="2705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74584</xdr:rowOff>
    </xdr:from>
    <xdr:ext cx="405111" cy="259045"/>
    <xdr:sp macro="" textlink="">
      <xdr:nvSpPr>
        <xdr:cNvPr id="196" name="n_3mainValue【体育館・プール】&#10;有形固定資産減価償却率"/>
        <xdr:cNvSpPr txBox="1"/>
      </xdr:nvSpPr>
      <xdr:spPr>
        <a:xfrm>
          <a:off x="1816744" y="108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1" name="直線コネクタ 21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2" name="テキスト ボックス 21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216" name="直線コネクタ 215"/>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217"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218" name="直線コネクタ 217"/>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219"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220" name="直線コネクタ 219"/>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221" name="【体育館・プール】&#10;一人当たり面積平均値テキスト"/>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222" name="フローチャート: 判断 221"/>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223" name="フローチャート: 判断 222"/>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224" name="フローチャート: 判断 223"/>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225" name="フローチャート: 判断 224"/>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226" name="フローチャート: 判断 225"/>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170370</xdr:rowOff>
    </xdr:from>
    <xdr:to>
      <xdr:col>55</xdr:col>
      <xdr:colOff>50800</xdr:colOff>
      <xdr:row>62</xdr:row>
      <xdr:rowOff>100520</xdr:rowOff>
    </xdr:to>
    <xdr:sp macro="" textlink="">
      <xdr:nvSpPr>
        <xdr:cNvPr id="232" name="楕円 231"/>
        <xdr:cNvSpPr/>
      </xdr:nvSpPr>
      <xdr:spPr>
        <a:xfrm>
          <a:off x="10426700" y="1062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148797</xdr:rowOff>
    </xdr:from>
    <xdr:ext cx="469744" cy="259045"/>
    <xdr:sp macro="" textlink="">
      <xdr:nvSpPr>
        <xdr:cNvPr id="233" name="【体育館・プール】&#10;一人当たり面積該当値テキスト"/>
        <xdr:cNvSpPr txBox="1"/>
      </xdr:nvSpPr>
      <xdr:spPr>
        <a:xfrm>
          <a:off x="10515600" y="1060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xdr:rowOff>
    </xdr:from>
    <xdr:to>
      <xdr:col>50</xdr:col>
      <xdr:colOff>165100</xdr:colOff>
      <xdr:row>62</xdr:row>
      <xdr:rowOff>102806</xdr:rowOff>
    </xdr:to>
    <xdr:sp macro="" textlink="">
      <xdr:nvSpPr>
        <xdr:cNvPr id="234" name="楕円 233"/>
        <xdr:cNvSpPr/>
      </xdr:nvSpPr>
      <xdr:spPr>
        <a:xfrm>
          <a:off x="9588500" y="106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49720</xdr:rowOff>
    </xdr:from>
    <xdr:to>
      <xdr:col>55</xdr:col>
      <xdr:colOff>0</xdr:colOff>
      <xdr:row>62</xdr:row>
      <xdr:rowOff>52006</xdr:rowOff>
    </xdr:to>
    <xdr:cxnSp macro="">
      <xdr:nvCxnSpPr>
        <xdr:cNvPr id="235" name="直線コネクタ 234"/>
        <xdr:cNvCxnSpPr/>
      </xdr:nvCxnSpPr>
      <xdr:spPr>
        <a:xfrm flipV="1">
          <a:off x="9639300" y="1067962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2921</xdr:rowOff>
    </xdr:from>
    <xdr:to>
      <xdr:col>46</xdr:col>
      <xdr:colOff>38100</xdr:colOff>
      <xdr:row>62</xdr:row>
      <xdr:rowOff>104521</xdr:rowOff>
    </xdr:to>
    <xdr:sp macro="" textlink="">
      <xdr:nvSpPr>
        <xdr:cNvPr id="236" name="楕円 235"/>
        <xdr:cNvSpPr/>
      </xdr:nvSpPr>
      <xdr:spPr>
        <a:xfrm>
          <a:off x="8699500" y="1063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52006</xdr:rowOff>
    </xdr:from>
    <xdr:to>
      <xdr:col>50</xdr:col>
      <xdr:colOff>114300</xdr:colOff>
      <xdr:row>62</xdr:row>
      <xdr:rowOff>53721</xdr:rowOff>
    </xdr:to>
    <xdr:cxnSp macro="">
      <xdr:nvCxnSpPr>
        <xdr:cNvPr id="237" name="直線コネクタ 236"/>
        <xdr:cNvCxnSpPr/>
      </xdr:nvCxnSpPr>
      <xdr:spPr>
        <a:xfrm flipV="1">
          <a:off x="8750300" y="1068190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5779</xdr:rowOff>
    </xdr:from>
    <xdr:to>
      <xdr:col>41</xdr:col>
      <xdr:colOff>101600</xdr:colOff>
      <xdr:row>62</xdr:row>
      <xdr:rowOff>107379</xdr:rowOff>
    </xdr:to>
    <xdr:sp macro="" textlink="">
      <xdr:nvSpPr>
        <xdr:cNvPr id="238" name="楕円 237"/>
        <xdr:cNvSpPr/>
      </xdr:nvSpPr>
      <xdr:spPr>
        <a:xfrm>
          <a:off x="7810500" y="106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53721</xdr:rowOff>
    </xdr:from>
    <xdr:to>
      <xdr:col>45</xdr:col>
      <xdr:colOff>177800</xdr:colOff>
      <xdr:row>62</xdr:row>
      <xdr:rowOff>56579</xdr:rowOff>
    </xdr:to>
    <xdr:cxnSp macro="">
      <xdr:nvCxnSpPr>
        <xdr:cNvPr id="239" name="直線コネクタ 238"/>
        <xdr:cNvCxnSpPr/>
      </xdr:nvCxnSpPr>
      <xdr:spPr>
        <a:xfrm flipV="1">
          <a:off x="7861300" y="1068362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240" name="n_1aveValue【体育館・プール】&#10;一人当たり面積"/>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241" name="n_2aveValue【体育館・プール】&#10;一人当たり面積"/>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242"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243" name="n_4ave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93933</xdr:rowOff>
    </xdr:from>
    <xdr:ext cx="469744" cy="259045"/>
    <xdr:sp macro="" textlink="">
      <xdr:nvSpPr>
        <xdr:cNvPr id="244" name="n_1mainValue【体育館・プール】&#10;一人当たり面積"/>
        <xdr:cNvSpPr txBox="1"/>
      </xdr:nvSpPr>
      <xdr:spPr>
        <a:xfrm>
          <a:off x="9391727" y="1072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95648</xdr:rowOff>
    </xdr:from>
    <xdr:ext cx="469744" cy="259045"/>
    <xdr:sp macro="" textlink="">
      <xdr:nvSpPr>
        <xdr:cNvPr id="245" name="n_2mainValue【体育館・プール】&#10;一人当たり面積"/>
        <xdr:cNvSpPr txBox="1"/>
      </xdr:nvSpPr>
      <xdr:spPr>
        <a:xfrm>
          <a:off x="8515427" y="1072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98506</xdr:rowOff>
    </xdr:from>
    <xdr:ext cx="469744" cy="259045"/>
    <xdr:sp macro="" textlink="">
      <xdr:nvSpPr>
        <xdr:cNvPr id="246" name="n_3mainValue【体育館・プール】&#10;一人当たり面積"/>
        <xdr:cNvSpPr txBox="1"/>
      </xdr:nvSpPr>
      <xdr:spPr>
        <a:xfrm>
          <a:off x="7626427" y="1072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3" name="テキスト ボックス 27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4" name="直線コネクタ 27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5" name="テキスト ボックス 27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6" name="直線コネクタ 27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7" name="テキスト ボックス 27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8" name="直線コネクタ 27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9" name="テキスト ボックス 27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0" name="直線コネクタ 27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1" name="テキスト ボックス 28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2" name="直線コネクタ 28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3" name="テキスト ボックス 28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4" name="直線コネクタ 28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5" name="テキスト ボックス 28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6" name="直線コネクタ 28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288" name="直線コネクタ 287"/>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289" name="【市民会館】&#10;有形固定資産減価償却率最小値テキスト"/>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90" name="直線コネクタ 289"/>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291"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292" name="直線コネクタ 291"/>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7093</xdr:rowOff>
    </xdr:from>
    <xdr:ext cx="405111" cy="259045"/>
    <xdr:sp macro="" textlink="">
      <xdr:nvSpPr>
        <xdr:cNvPr id="293" name="【市民会館】&#10;有形固定資産減価償却率平均値テキスト"/>
        <xdr:cNvSpPr txBox="1"/>
      </xdr:nvSpPr>
      <xdr:spPr>
        <a:xfrm>
          <a:off x="4673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294" name="フローチャート: 判断 293"/>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295" name="フローチャート: 判断 294"/>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296" name="フローチャート: 判断 295"/>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297" name="フローチャート: 判断 296"/>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298" name="フローチャート: 判断 297"/>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27032</xdr:rowOff>
    </xdr:from>
    <xdr:to>
      <xdr:col>24</xdr:col>
      <xdr:colOff>114300</xdr:colOff>
      <xdr:row>100</xdr:row>
      <xdr:rowOff>128632</xdr:rowOff>
    </xdr:to>
    <xdr:sp macro="" textlink="">
      <xdr:nvSpPr>
        <xdr:cNvPr id="304" name="楕円 303"/>
        <xdr:cNvSpPr/>
      </xdr:nvSpPr>
      <xdr:spPr>
        <a:xfrm>
          <a:off x="45847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151509</xdr:rowOff>
    </xdr:from>
    <xdr:ext cx="340478" cy="259045"/>
    <xdr:sp macro="" textlink="">
      <xdr:nvSpPr>
        <xdr:cNvPr id="305" name="【市民会館】&#10;有形固定資産減価償却率該当値テキスト"/>
        <xdr:cNvSpPr txBox="1"/>
      </xdr:nvSpPr>
      <xdr:spPr>
        <a:xfrm>
          <a:off x="4673600" y="17125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165826</xdr:rowOff>
    </xdr:from>
    <xdr:to>
      <xdr:col>20</xdr:col>
      <xdr:colOff>38100</xdr:colOff>
      <xdr:row>100</xdr:row>
      <xdr:rowOff>95976</xdr:rowOff>
    </xdr:to>
    <xdr:sp macro="" textlink="">
      <xdr:nvSpPr>
        <xdr:cNvPr id="306" name="楕円 305"/>
        <xdr:cNvSpPr/>
      </xdr:nvSpPr>
      <xdr:spPr>
        <a:xfrm>
          <a:off x="3746500" y="17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45176</xdr:rowOff>
    </xdr:from>
    <xdr:to>
      <xdr:col>24</xdr:col>
      <xdr:colOff>63500</xdr:colOff>
      <xdr:row>100</xdr:row>
      <xdr:rowOff>77832</xdr:rowOff>
    </xdr:to>
    <xdr:cxnSp macro="">
      <xdr:nvCxnSpPr>
        <xdr:cNvPr id="307" name="直線コネクタ 306"/>
        <xdr:cNvCxnSpPr/>
      </xdr:nvCxnSpPr>
      <xdr:spPr>
        <a:xfrm>
          <a:off x="3797300" y="171901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41729</xdr:rowOff>
    </xdr:from>
    <xdr:to>
      <xdr:col>15</xdr:col>
      <xdr:colOff>101600</xdr:colOff>
      <xdr:row>102</xdr:row>
      <xdr:rowOff>143329</xdr:rowOff>
    </xdr:to>
    <xdr:sp macro="" textlink="">
      <xdr:nvSpPr>
        <xdr:cNvPr id="308" name="楕円 307"/>
        <xdr:cNvSpPr/>
      </xdr:nvSpPr>
      <xdr:spPr>
        <a:xfrm>
          <a:off x="2857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45176</xdr:rowOff>
    </xdr:from>
    <xdr:to>
      <xdr:col>19</xdr:col>
      <xdr:colOff>177800</xdr:colOff>
      <xdr:row>102</xdr:row>
      <xdr:rowOff>92529</xdr:rowOff>
    </xdr:to>
    <xdr:cxnSp macro="">
      <xdr:nvCxnSpPr>
        <xdr:cNvPr id="309" name="直線コネクタ 308"/>
        <xdr:cNvCxnSpPr/>
      </xdr:nvCxnSpPr>
      <xdr:spPr>
        <a:xfrm flipV="1">
          <a:off x="2908300" y="17190176"/>
          <a:ext cx="889000" cy="39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103777</xdr:rowOff>
    </xdr:from>
    <xdr:to>
      <xdr:col>10</xdr:col>
      <xdr:colOff>165100</xdr:colOff>
      <xdr:row>102</xdr:row>
      <xdr:rowOff>33927</xdr:rowOff>
    </xdr:to>
    <xdr:sp macro="" textlink="">
      <xdr:nvSpPr>
        <xdr:cNvPr id="310" name="楕円 309"/>
        <xdr:cNvSpPr/>
      </xdr:nvSpPr>
      <xdr:spPr>
        <a:xfrm>
          <a:off x="1968500" y="174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154577</xdr:rowOff>
    </xdr:from>
    <xdr:to>
      <xdr:col>15</xdr:col>
      <xdr:colOff>50800</xdr:colOff>
      <xdr:row>102</xdr:row>
      <xdr:rowOff>92529</xdr:rowOff>
    </xdr:to>
    <xdr:cxnSp macro="">
      <xdr:nvCxnSpPr>
        <xdr:cNvPr id="311" name="直線コネクタ 310"/>
        <xdr:cNvCxnSpPr/>
      </xdr:nvCxnSpPr>
      <xdr:spPr>
        <a:xfrm>
          <a:off x="2019300" y="17471027"/>
          <a:ext cx="8890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103432</xdr:rowOff>
    </xdr:from>
    <xdr:ext cx="405111" cy="259045"/>
    <xdr:sp macro="" textlink="">
      <xdr:nvSpPr>
        <xdr:cNvPr id="312" name="n_1aveValue【市民会館】&#10;有形固定資産減価償却率"/>
        <xdr:cNvSpPr txBox="1"/>
      </xdr:nvSpPr>
      <xdr:spPr>
        <a:xfrm>
          <a:off x="3582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54446</xdr:rowOff>
    </xdr:from>
    <xdr:ext cx="405111" cy="259045"/>
    <xdr:sp macro="" textlink="">
      <xdr:nvSpPr>
        <xdr:cNvPr id="313" name="n_2aveValue【市民会館】&#10;有形固定資産減価償却率"/>
        <xdr:cNvSpPr txBox="1"/>
      </xdr:nvSpPr>
      <xdr:spPr>
        <a:xfrm>
          <a:off x="2705744" y="1805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20156</xdr:rowOff>
    </xdr:from>
    <xdr:ext cx="405111" cy="259045"/>
    <xdr:sp macro="" textlink="">
      <xdr:nvSpPr>
        <xdr:cNvPr id="314" name="n_3aveValue【市民会館】&#10;有形固定資産減価償却率"/>
        <xdr:cNvSpPr txBox="1"/>
      </xdr:nvSpPr>
      <xdr:spPr>
        <a:xfrm>
          <a:off x="18167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315" name="n_4aveValue【市民会館】&#10;有形固定資産減価償却率"/>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112503</xdr:rowOff>
    </xdr:from>
    <xdr:ext cx="340478" cy="259045"/>
    <xdr:sp macro="" textlink="">
      <xdr:nvSpPr>
        <xdr:cNvPr id="316" name="n_1mainValue【市民会館】&#10;有形固定資産減価償却率"/>
        <xdr:cNvSpPr txBox="1"/>
      </xdr:nvSpPr>
      <xdr:spPr>
        <a:xfrm>
          <a:off x="3614361" y="1691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159856</xdr:rowOff>
    </xdr:from>
    <xdr:ext cx="405111" cy="259045"/>
    <xdr:sp macro="" textlink="">
      <xdr:nvSpPr>
        <xdr:cNvPr id="317" name="n_2mainValue【市民会館】&#10;有形固定資産減価償却率"/>
        <xdr:cNvSpPr txBox="1"/>
      </xdr:nvSpPr>
      <xdr:spPr>
        <a:xfrm>
          <a:off x="2705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50454</xdr:rowOff>
    </xdr:from>
    <xdr:ext cx="405111" cy="259045"/>
    <xdr:sp macro="" textlink="">
      <xdr:nvSpPr>
        <xdr:cNvPr id="318" name="n_3mainValue【市民会館】&#10;有形固定資産減価償却率"/>
        <xdr:cNvSpPr txBox="1"/>
      </xdr:nvSpPr>
      <xdr:spPr>
        <a:xfrm>
          <a:off x="1816744" y="1719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29" name="直線コネクタ 3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0" name="テキスト ボックス 3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1" name="直線コネクタ 3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2" name="テキスト ボックス 3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3" name="直線コネクタ 3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4" name="テキスト ボックス 3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5" name="直線コネクタ 3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36" name="テキスト ボックス 3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37" name="直線コネクタ 3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38" name="テキスト ボックス 3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39" name="直線コネクタ 3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0" name="テキスト ボックス 3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1" name="直線コネクタ 3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2" name="テキスト ボックス 3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58782</xdr:rowOff>
    </xdr:from>
    <xdr:to>
      <xdr:col>54</xdr:col>
      <xdr:colOff>189865</xdr:colOff>
      <xdr:row>108</xdr:row>
      <xdr:rowOff>102326</xdr:rowOff>
    </xdr:to>
    <xdr:cxnSp macro="">
      <xdr:nvCxnSpPr>
        <xdr:cNvPr id="344" name="直線コネクタ 343"/>
        <xdr:cNvCxnSpPr/>
      </xdr:nvCxnSpPr>
      <xdr:spPr>
        <a:xfrm flipV="1">
          <a:off x="10476865" y="17203782"/>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106153</xdr:rowOff>
    </xdr:from>
    <xdr:ext cx="469744" cy="259045"/>
    <xdr:sp macro="" textlink="">
      <xdr:nvSpPr>
        <xdr:cNvPr id="345" name="【市民会館】&#10;一人当たり面積最小値テキスト"/>
        <xdr:cNvSpPr txBox="1"/>
      </xdr:nvSpPr>
      <xdr:spPr>
        <a:xfrm>
          <a:off x="10515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102326</xdr:rowOff>
    </xdr:from>
    <xdr:to>
      <xdr:col>55</xdr:col>
      <xdr:colOff>88900</xdr:colOff>
      <xdr:row>108</xdr:row>
      <xdr:rowOff>102326</xdr:rowOff>
    </xdr:to>
    <xdr:cxnSp macro="">
      <xdr:nvCxnSpPr>
        <xdr:cNvPr id="346" name="直線コネクタ 345"/>
        <xdr:cNvCxnSpPr/>
      </xdr:nvCxnSpPr>
      <xdr:spPr>
        <a:xfrm>
          <a:off x="10388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5459</xdr:rowOff>
    </xdr:from>
    <xdr:ext cx="469744" cy="259045"/>
    <xdr:sp macro="" textlink="">
      <xdr:nvSpPr>
        <xdr:cNvPr id="347" name="【市民会館】&#10;一人当たり面積最大値テキスト"/>
        <xdr:cNvSpPr txBox="1"/>
      </xdr:nvSpPr>
      <xdr:spPr>
        <a:xfrm>
          <a:off x="10515600" y="1697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58782</xdr:rowOff>
    </xdr:from>
    <xdr:to>
      <xdr:col>55</xdr:col>
      <xdr:colOff>88900</xdr:colOff>
      <xdr:row>100</xdr:row>
      <xdr:rowOff>58782</xdr:rowOff>
    </xdr:to>
    <xdr:cxnSp macro="">
      <xdr:nvCxnSpPr>
        <xdr:cNvPr id="348" name="直線コネクタ 347"/>
        <xdr:cNvCxnSpPr/>
      </xdr:nvCxnSpPr>
      <xdr:spPr>
        <a:xfrm>
          <a:off x="10388600" y="1720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48277</xdr:rowOff>
    </xdr:from>
    <xdr:ext cx="469744" cy="259045"/>
    <xdr:sp macro="" textlink="">
      <xdr:nvSpPr>
        <xdr:cNvPr id="349" name="【市民会館】&#10;一人当たり面積平均値テキスト"/>
        <xdr:cNvSpPr txBox="1"/>
      </xdr:nvSpPr>
      <xdr:spPr>
        <a:xfrm>
          <a:off x="10515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50" name="フローチャート: 判断 349"/>
        <xdr:cNvSpPr/>
      </xdr:nvSpPr>
      <xdr:spPr>
        <a:xfrm>
          <a:off x="10426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102688</xdr:rowOff>
    </xdr:from>
    <xdr:to>
      <xdr:col>50</xdr:col>
      <xdr:colOff>165100</xdr:colOff>
      <xdr:row>107</xdr:row>
      <xdr:rowOff>32838</xdr:rowOff>
    </xdr:to>
    <xdr:sp macro="" textlink="">
      <xdr:nvSpPr>
        <xdr:cNvPr id="351" name="フローチャート: 判断 350"/>
        <xdr:cNvSpPr/>
      </xdr:nvSpPr>
      <xdr:spPr>
        <a:xfrm>
          <a:off x="9588500" y="1827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53702</xdr:rowOff>
    </xdr:from>
    <xdr:to>
      <xdr:col>46</xdr:col>
      <xdr:colOff>38100</xdr:colOff>
      <xdr:row>106</xdr:row>
      <xdr:rowOff>155302</xdr:rowOff>
    </xdr:to>
    <xdr:sp macro="" textlink="">
      <xdr:nvSpPr>
        <xdr:cNvPr id="352" name="フローチャート: 判断 351"/>
        <xdr:cNvSpPr/>
      </xdr:nvSpPr>
      <xdr:spPr>
        <a:xfrm>
          <a:off x="8699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24312</xdr:rowOff>
    </xdr:from>
    <xdr:to>
      <xdr:col>41</xdr:col>
      <xdr:colOff>101600</xdr:colOff>
      <xdr:row>106</xdr:row>
      <xdr:rowOff>125912</xdr:rowOff>
    </xdr:to>
    <xdr:sp macro="" textlink="">
      <xdr:nvSpPr>
        <xdr:cNvPr id="353" name="フローチャート: 判断 352"/>
        <xdr:cNvSpPr/>
      </xdr:nvSpPr>
      <xdr:spPr>
        <a:xfrm>
          <a:off x="7810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135889</xdr:rowOff>
    </xdr:from>
    <xdr:to>
      <xdr:col>36</xdr:col>
      <xdr:colOff>165100</xdr:colOff>
      <xdr:row>106</xdr:row>
      <xdr:rowOff>66039</xdr:rowOff>
    </xdr:to>
    <xdr:sp macro="" textlink="">
      <xdr:nvSpPr>
        <xdr:cNvPr id="354" name="フローチャート: 判断 353"/>
        <xdr:cNvSpPr/>
      </xdr:nvSpPr>
      <xdr:spPr>
        <a:xfrm>
          <a:off x="6921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5" name="テキスト ボックス 3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6" name="テキスト ボックス 3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7" name="テキスト ボックス 3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8" name="テキスト ボックス 3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9" name="テキスト ボックス 3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133169</xdr:rowOff>
    </xdr:from>
    <xdr:to>
      <xdr:col>55</xdr:col>
      <xdr:colOff>50800</xdr:colOff>
      <xdr:row>107</xdr:row>
      <xdr:rowOff>63319</xdr:rowOff>
    </xdr:to>
    <xdr:sp macro="" textlink="">
      <xdr:nvSpPr>
        <xdr:cNvPr id="360" name="楕円 359"/>
        <xdr:cNvSpPr/>
      </xdr:nvSpPr>
      <xdr:spPr>
        <a:xfrm>
          <a:off x="10426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111596</xdr:rowOff>
    </xdr:from>
    <xdr:ext cx="469744" cy="259045"/>
    <xdr:sp macro="" textlink="">
      <xdr:nvSpPr>
        <xdr:cNvPr id="361" name="【市民会館】&#10;一人当たり面積該当値テキスト"/>
        <xdr:cNvSpPr txBox="1"/>
      </xdr:nvSpPr>
      <xdr:spPr>
        <a:xfrm>
          <a:off x="10515600"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137523</xdr:rowOff>
    </xdr:from>
    <xdr:to>
      <xdr:col>50</xdr:col>
      <xdr:colOff>165100</xdr:colOff>
      <xdr:row>107</xdr:row>
      <xdr:rowOff>67673</xdr:rowOff>
    </xdr:to>
    <xdr:sp macro="" textlink="">
      <xdr:nvSpPr>
        <xdr:cNvPr id="362" name="楕円 361"/>
        <xdr:cNvSpPr/>
      </xdr:nvSpPr>
      <xdr:spPr>
        <a:xfrm>
          <a:off x="9588500" y="183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12519</xdr:rowOff>
    </xdr:from>
    <xdr:to>
      <xdr:col>55</xdr:col>
      <xdr:colOff>0</xdr:colOff>
      <xdr:row>107</xdr:row>
      <xdr:rowOff>16873</xdr:rowOff>
    </xdr:to>
    <xdr:cxnSp macro="">
      <xdr:nvCxnSpPr>
        <xdr:cNvPr id="363" name="直線コネクタ 362"/>
        <xdr:cNvCxnSpPr/>
      </xdr:nvCxnSpPr>
      <xdr:spPr>
        <a:xfrm flipV="1">
          <a:off x="9639300" y="18357669"/>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141877</xdr:rowOff>
    </xdr:from>
    <xdr:to>
      <xdr:col>46</xdr:col>
      <xdr:colOff>38100</xdr:colOff>
      <xdr:row>107</xdr:row>
      <xdr:rowOff>72027</xdr:rowOff>
    </xdr:to>
    <xdr:sp macro="" textlink="">
      <xdr:nvSpPr>
        <xdr:cNvPr id="364" name="楕円 363"/>
        <xdr:cNvSpPr/>
      </xdr:nvSpPr>
      <xdr:spPr>
        <a:xfrm>
          <a:off x="8699500" y="183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16873</xdr:rowOff>
    </xdr:from>
    <xdr:to>
      <xdr:col>50</xdr:col>
      <xdr:colOff>114300</xdr:colOff>
      <xdr:row>107</xdr:row>
      <xdr:rowOff>21227</xdr:rowOff>
    </xdr:to>
    <xdr:cxnSp macro="">
      <xdr:nvCxnSpPr>
        <xdr:cNvPr id="365" name="直線コネクタ 364"/>
        <xdr:cNvCxnSpPr/>
      </xdr:nvCxnSpPr>
      <xdr:spPr>
        <a:xfrm flipV="1">
          <a:off x="8750300" y="1836202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147320</xdr:rowOff>
    </xdr:from>
    <xdr:to>
      <xdr:col>41</xdr:col>
      <xdr:colOff>101600</xdr:colOff>
      <xdr:row>107</xdr:row>
      <xdr:rowOff>77470</xdr:rowOff>
    </xdr:to>
    <xdr:sp macro="" textlink="">
      <xdr:nvSpPr>
        <xdr:cNvPr id="366" name="楕円 365"/>
        <xdr:cNvSpPr/>
      </xdr:nvSpPr>
      <xdr:spPr>
        <a:xfrm>
          <a:off x="781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21227</xdr:rowOff>
    </xdr:from>
    <xdr:to>
      <xdr:col>45</xdr:col>
      <xdr:colOff>177800</xdr:colOff>
      <xdr:row>107</xdr:row>
      <xdr:rowOff>26670</xdr:rowOff>
    </xdr:to>
    <xdr:cxnSp macro="">
      <xdr:nvCxnSpPr>
        <xdr:cNvPr id="367" name="直線コネクタ 366"/>
        <xdr:cNvCxnSpPr/>
      </xdr:nvCxnSpPr>
      <xdr:spPr>
        <a:xfrm flipV="1">
          <a:off x="7861300" y="1836637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49365</xdr:rowOff>
    </xdr:from>
    <xdr:ext cx="469744" cy="259045"/>
    <xdr:sp macro="" textlink="">
      <xdr:nvSpPr>
        <xdr:cNvPr id="368" name="n_1aveValue【市民会館】&#10;一人当たり面積"/>
        <xdr:cNvSpPr txBox="1"/>
      </xdr:nvSpPr>
      <xdr:spPr>
        <a:xfrm>
          <a:off x="9391727" y="180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379</xdr:rowOff>
    </xdr:from>
    <xdr:ext cx="469744" cy="259045"/>
    <xdr:sp macro="" textlink="">
      <xdr:nvSpPr>
        <xdr:cNvPr id="369" name="n_2aveValue【市民会館】&#10;一人当たり面積"/>
        <xdr:cNvSpPr txBox="1"/>
      </xdr:nvSpPr>
      <xdr:spPr>
        <a:xfrm>
          <a:off x="85154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142439</xdr:rowOff>
    </xdr:from>
    <xdr:ext cx="469744" cy="259045"/>
    <xdr:sp macro="" textlink="">
      <xdr:nvSpPr>
        <xdr:cNvPr id="370" name="n_3aveValue【市民会館】&#10;一人当たり面積"/>
        <xdr:cNvSpPr txBox="1"/>
      </xdr:nvSpPr>
      <xdr:spPr>
        <a:xfrm>
          <a:off x="7626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82566</xdr:rowOff>
    </xdr:from>
    <xdr:ext cx="469744" cy="259045"/>
    <xdr:sp macro="" textlink="">
      <xdr:nvSpPr>
        <xdr:cNvPr id="371" name="n_4aveValue【市民会館】&#10;一人当たり面積"/>
        <xdr:cNvSpPr txBox="1"/>
      </xdr:nvSpPr>
      <xdr:spPr>
        <a:xfrm>
          <a:off x="6737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58800</xdr:rowOff>
    </xdr:from>
    <xdr:ext cx="469744" cy="259045"/>
    <xdr:sp macro="" textlink="">
      <xdr:nvSpPr>
        <xdr:cNvPr id="372" name="n_1mainValue【市民会館】&#10;一人当たり面積"/>
        <xdr:cNvSpPr txBox="1"/>
      </xdr:nvSpPr>
      <xdr:spPr>
        <a:xfrm>
          <a:off x="9391727" y="184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63154</xdr:rowOff>
    </xdr:from>
    <xdr:ext cx="469744" cy="259045"/>
    <xdr:sp macro="" textlink="">
      <xdr:nvSpPr>
        <xdr:cNvPr id="373" name="n_2mainValue【市民会館】&#10;一人当たり面積"/>
        <xdr:cNvSpPr txBox="1"/>
      </xdr:nvSpPr>
      <xdr:spPr>
        <a:xfrm>
          <a:off x="8515427" y="1840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68597</xdr:rowOff>
    </xdr:from>
    <xdr:ext cx="469744" cy="259045"/>
    <xdr:sp macro="" textlink="">
      <xdr:nvSpPr>
        <xdr:cNvPr id="374" name="n_3mainValue【市民会館】&#10;一人当たり面積"/>
        <xdr:cNvSpPr txBox="1"/>
      </xdr:nvSpPr>
      <xdr:spPr>
        <a:xfrm>
          <a:off x="7626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5" name="テキスト ボックス 3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6" name="直線コネクタ 38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7" name="テキスト ボックス 38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8" name="直線コネクタ 38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9" name="テキスト ボックス 38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0" name="直線コネクタ 38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1" name="テキスト ボックス 39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2" name="直線コネクタ 39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3" name="テキスト ボックス 39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4" name="直線コネクタ 39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5" name="テキスト ボックス 39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6" name="直線コネクタ 39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7" name="テキスト ボックス 39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400" name="直線コネクタ 399"/>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01"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02" name="直線コネクタ 401"/>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403"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04" name="直線コネクタ 403"/>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405" name="【一般廃棄物処理施設】&#10;有形固定資産減価償却率平均値テキスト"/>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06" name="フローチャート: 判断 405"/>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07" name="フローチャート: 判断 406"/>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08" name="フローチャート: 判断 407"/>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09" name="フローチャート: 判断 408"/>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10" name="フローチャート: 判断 409"/>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77651</xdr:rowOff>
    </xdr:from>
    <xdr:to>
      <xdr:col>85</xdr:col>
      <xdr:colOff>177800</xdr:colOff>
      <xdr:row>39</xdr:row>
      <xdr:rowOff>7801</xdr:rowOff>
    </xdr:to>
    <xdr:sp macro="" textlink="">
      <xdr:nvSpPr>
        <xdr:cNvPr id="416" name="楕円 415"/>
        <xdr:cNvSpPr/>
      </xdr:nvSpPr>
      <xdr:spPr>
        <a:xfrm>
          <a:off x="162687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56078</xdr:rowOff>
    </xdr:from>
    <xdr:ext cx="405111" cy="259045"/>
    <xdr:sp macro="" textlink="">
      <xdr:nvSpPr>
        <xdr:cNvPr id="417" name="【一般廃棄物処理施設】&#10;有形固定資産減価償却率該当値テキスト"/>
        <xdr:cNvSpPr txBox="1"/>
      </xdr:nvSpPr>
      <xdr:spPr>
        <a:xfrm>
          <a:off x="16357600"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418" name="楕円 417"/>
        <xdr:cNvSpPr/>
      </xdr:nvSpPr>
      <xdr:spPr>
        <a:xfrm>
          <a:off x="1543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128451</xdr:rowOff>
    </xdr:from>
    <xdr:to>
      <xdr:col>85</xdr:col>
      <xdr:colOff>127000</xdr:colOff>
      <xdr:row>39</xdr:row>
      <xdr:rowOff>87630</xdr:rowOff>
    </xdr:to>
    <xdr:cxnSp macro="">
      <xdr:nvCxnSpPr>
        <xdr:cNvPr id="419" name="直線コネクタ 418"/>
        <xdr:cNvCxnSpPr/>
      </xdr:nvCxnSpPr>
      <xdr:spPr>
        <a:xfrm flipV="1">
          <a:off x="15481300" y="6643551"/>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156028</xdr:rowOff>
    </xdr:from>
    <xdr:to>
      <xdr:col>76</xdr:col>
      <xdr:colOff>165100</xdr:colOff>
      <xdr:row>39</xdr:row>
      <xdr:rowOff>86178</xdr:rowOff>
    </xdr:to>
    <xdr:sp macro="" textlink="">
      <xdr:nvSpPr>
        <xdr:cNvPr id="420" name="楕円 419"/>
        <xdr:cNvSpPr/>
      </xdr:nvSpPr>
      <xdr:spPr>
        <a:xfrm>
          <a:off x="14541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35378</xdr:rowOff>
    </xdr:from>
    <xdr:to>
      <xdr:col>81</xdr:col>
      <xdr:colOff>50800</xdr:colOff>
      <xdr:row>39</xdr:row>
      <xdr:rowOff>87630</xdr:rowOff>
    </xdr:to>
    <xdr:cxnSp macro="">
      <xdr:nvCxnSpPr>
        <xdr:cNvPr id="421" name="直線コネクタ 420"/>
        <xdr:cNvCxnSpPr/>
      </xdr:nvCxnSpPr>
      <xdr:spPr>
        <a:xfrm>
          <a:off x="14592300" y="67219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22" name="楕円 421"/>
        <xdr:cNvSpPr/>
      </xdr:nvSpPr>
      <xdr:spPr>
        <a:xfrm>
          <a:off x="13652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151312</xdr:rowOff>
    </xdr:from>
    <xdr:to>
      <xdr:col>76</xdr:col>
      <xdr:colOff>114300</xdr:colOff>
      <xdr:row>39</xdr:row>
      <xdr:rowOff>35378</xdr:rowOff>
    </xdr:to>
    <xdr:cxnSp macro="">
      <xdr:nvCxnSpPr>
        <xdr:cNvPr id="423" name="直線コネクタ 422"/>
        <xdr:cNvCxnSpPr/>
      </xdr:nvCxnSpPr>
      <xdr:spPr>
        <a:xfrm>
          <a:off x="13703300" y="666641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24"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425"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426"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27"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129557</xdr:rowOff>
    </xdr:from>
    <xdr:ext cx="405111" cy="259045"/>
    <xdr:sp macro="" textlink="">
      <xdr:nvSpPr>
        <xdr:cNvPr id="428" name="n_1mainValue【一般廃棄物処理施設】&#10;有形固定資産減価償却率"/>
        <xdr:cNvSpPr txBox="1"/>
      </xdr:nvSpPr>
      <xdr:spPr>
        <a:xfrm>
          <a:off x="15266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77305</xdr:rowOff>
    </xdr:from>
    <xdr:ext cx="405111" cy="259045"/>
    <xdr:sp macro="" textlink="">
      <xdr:nvSpPr>
        <xdr:cNvPr id="429" name="n_2mainValue【一般廃棄物処理施設】&#10;有形固定資産減価償却率"/>
        <xdr:cNvSpPr txBox="1"/>
      </xdr:nvSpPr>
      <xdr:spPr>
        <a:xfrm>
          <a:off x="14389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21789</xdr:rowOff>
    </xdr:from>
    <xdr:ext cx="405111" cy="259045"/>
    <xdr:sp macro="" textlink="">
      <xdr:nvSpPr>
        <xdr:cNvPr id="430" name="n_3mainValue【一般廃棄物処理施設】&#10;有形固定資産減価償却率"/>
        <xdr:cNvSpPr txBox="1"/>
      </xdr:nvSpPr>
      <xdr:spPr>
        <a:xfrm>
          <a:off x="13500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1" name="直線コネクタ 44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2" name="テキスト ボックス 44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3" name="直線コネクタ 44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4" name="テキスト ボックス 44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5" name="直線コネクタ 44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46" name="テキスト ボックス 44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7" name="直線コネクタ 44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48" name="テキスト ボックス 44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9" name="直線コネクタ 44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0" name="テキスト ボックス 44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1" name="直線コネクタ 45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2" name="テキスト ボックス 45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4" name="テキスト ボックス 4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56" name="直線コネクタ 455"/>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57"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58" name="直線コネクタ 457"/>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59"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60" name="直線コネクタ 459"/>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461" name="【一般廃棄物処理施設】&#10;一人当たり有形固定資産（償却資産）額平均値テキスト"/>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62" name="フローチャート: 判断 461"/>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63" name="フローチャート: 判断 462"/>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64" name="フローチャート: 判断 463"/>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65" name="フローチャート: 判断 464"/>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66" name="フローチャート: 判断 465"/>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155013</xdr:rowOff>
    </xdr:from>
    <xdr:to>
      <xdr:col>116</xdr:col>
      <xdr:colOff>114300</xdr:colOff>
      <xdr:row>40</xdr:row>
      <xdr:rowOff>85163</xdr:rowOff>
    </xdr:to>
    <xdr:sp macro="" textlink="">
      <xdr:nvSpPr>
        <xdr:cNvPr id="472" name="楕円 471"/>
        <xdr:cNvSpPr/>
      </xdr:nvSpPr>
      <xdr:spPr>
        <a:xfrm>
          <a:off x="22110700" y="684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133440</xdr:rowOff>
    </xdr:from>
    <xdr:ext cx="599010" cy="259045"/>
    <xdr:sp macro="" textlink="">
      <xdr:nvSpPr>
        <xdr:cNvPr id="473" name="【一般廃棄物処理施設】&#10;一人当たり有形固定資産（償却資産）額該当値テキスト"/>
        <xdr:cNvSpPr txBox="1"/>
      </xdr:nvSpPr>
      <xdr:spPr>
        <a:xfrm>
          <a:off x="22199600" y="68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52365</xdr:rowOff>
    </xdr:from>
    <xdr:to>
      <xdr:col>112</xdr:col>
      <xdr:colOff>38100</xdr:colOff>
      <xdr:row>40</xdr:row>
      <xdr:rowOff>153965</xdr:rowOff>
    </xdr:to>
    <xdr:sp macro="" textlink="">
      <xdr:nvSpPr>
        <xdr:cNvPr id="474" name="楕円 473"/>
        <xdr:cNvSpPr/>
      </xdr:nvSpPr>
      <xdr:spPr>
        <a:xfrm>
          <a:off x="21272500" y="69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34363</xdr:rowOff>
    </xdr:from>
    <xdr:to>
      <xdr:col>116</xdr:col>
      <xdr:colOff>63500</xdr:colOff>
      <xdr:row>40</xdr:row>
      <xdr:rowOff>103165</xdr:rowOff>
    </xdr:to>
    <xdr:cxnSp macro="">
      <xdr:nvCxnSpPr>
        <xdr:cNvPr id="475" name="直線コネクタ 474"/>
        <xdr:cNvCxnSpPr/>
      </xdr:nvCxnSpPr>
      <xdr:spPr>
        <a:xfrm flipV="1">
          <a:off x="21323300" y="6892363"/>
          <a:ext cx="838200" cy="6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57081</xdr:rowOff>
    </xdr:from>
    <xdr:to>
      <xdr:col>107</xdr:col>
      <xdr:colOff>101600</xdr:colOff>
      <xdr:row>40</xdr:row>
      <xdr:rowOff>158681</xdr:rowOff>
    </xdr:to>
    <xdr:sp macro="" textlink="">
      <xdr:nvSpPr>
        <xdr:cNvPr id="476" name="楕円 475"/>
        <xdr:cNvSpPr/>
      </xdr:nvSpPr>
      <xdr:spPr>
        <a:xfrm>
          <a:off x="20383500" y="69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103165</xdr:rowOff>
    </xdr:from>
    <xdr:to>
      <xdr:col>111</xdr:col>
      <xdr:colOff>177800</xdr:colOff>
      <xdr:row>40</xdr:row>
      <xdr:rowOff>107881</xdr:rowOff>
    </xdr:to>
    <xdr:cxnSp macro="">
      <xdr:nvCxnSpPr>
        <xdr:cNvPr id="477" name="直線コネクタ 476"/>
        <xdr:cNvCxnSpPr/>
      </xdr:nvCxnSpPr>
      <xdr:spPr>
        <a:xfrm flipV="1">
          <a:off x="20434300" y="6961165"/>
          <a:ext cx="88900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62450</xdr:rowOff>
    </xdr:from>
    <xdr:to>
      <xdr:col>102</xdr:col>
      <xdr:colOff>165100</xdr:colOff>
      <xdr:row>40</xdr:row>
      <xdr:rowOff>164050</xdr:rowOff>
    </xdr:to>
    <xdr:sp macro="" textlink="">
      <xdr:nvSpPr>
        <xdr:cNvPr id="478" name="楕円 477"/>
        <xdr:cNvSpPr/>
      </xdr:nvSpPr>
      <xdr:spPr>
        <a:xfrm>
          <a:off x="19494500" y="69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107881</xdr:rowOff>
    </xdr:from>
    <xdr:to>
      <xdr:col>107</xdr:col>
      <xdr:colOff>50800</xdr:colOff>
      <xdr:row>40</xdr:row>
      <xdr:rowOff>113250</xdr:rowOff>
    </xdr:to>
    <xdr:cxnSp macro="">
      <xdr:nvCxnSpPr>
        <xdr:cNvPr id="479" name="直線コネクタ 478"/>
        <xdr:cNvCxnSpPr/>
      </xdr:nvCxnSpPr>
      <xdr:spPr>
        <a:xfrm flipV="1">
          <a:off x="19545300" y="6965881"/>
          <a:ext cx="88900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480"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481"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482"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483"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145092</xdr:rowOff>
    </xdr:from>
    <xdr:ext cx="599010" cy="259045"/>
    <xdr:sp macro="" textlink="">
      <xdr:nvSpPr>
        <xdr:cNvPr id="484" name="n_1mainValue【一般廃棄物処理施設】&#10;一人当たり有形固定資産（償却資産）額"/>
        <xdr:cNvSpPr txBox="1"/>
      </xdr:nvSpPr>
      <xdr:spPr>
        <a:xfrm>
          <a:off x="21011095" y="700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149808</xdr:rowOff>
    </xdr:from>
    <xdr:ext cx="599010" cy="259045"/>
    <xdr:sp macro="" textlink="">
      <xdr:nvSpPr>
        <xdr:cNvPr id="485" name="n_2mainValue【一般廃棄物処理施設】&#10;一人当たり有形固定資産（償却資産）額"/>
        <xdr:cNvSpPr txBox="1"/>
      </xdr:nvSpPr>
      <xdr:spPr>
        <a:xfrm>
          <a:off x="20134795" y="7007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155177</xdr:rowOff>
    </xdr:from>
    <xdr:ext cx="534377" cy="259045"/>
    <xdr:sp macro="" textlink="">
      <xdr:nvSpPr>
        <xdr:cNvPr id="486" name="n_3mainValue【一般廃棄物処理施設】&#10;一人当たり有形固定資産（償却資産）額"/>
        <xdr:cNvSpPr txBox="1"/>
      </xdr:nvSpPr>
      <xdr:spPr>
        <a:xfrm>
          <a:off x="19278111" y="701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8" name="直線コネクタ 49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9" name="テキスト ボックス 49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0" name="直線コネクタ 49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1" name="テキスト ボックス 50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2" name="直線コネクタ 50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3" name="テキスト ボックス 50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4" name="直線コネクタ 50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5" name="テキスト ボックス 50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6" name="直線コネクタ 50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7" name="テキスト ボックス 50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8" name="直線コネクタ 50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9" name="テキスト ボックス 50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12" name="直線コネクタ 511"/>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4" name="直線コネクタ 51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15"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16" name="直線コネクタ 515"/>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517" name="【保健センター・保健所】&#10;有形固定資産減価償却率平均値テキスト"/>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18" name="フローチャート: 判断 517"/>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19" name="フローチャート: 判断 51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20" name="フローチャート: 判断 519"/>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21" name="フローチャート: 判断 520"/>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22" name="フローチャート: 判断 521"/>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3" name="テキスト ボックス 52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4" name="テキスト ボックス 52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5" name="テキスト ボックス 52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6" name="テキスト ボックス 52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7" name="テキスト ボックス 52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76563</xdr:rowOff>
    </xdr:from>
    <xdr:to>
      <xdr:col>85</xdr:col>
      <xdr:colOff>177800</xdr:colOff>
      <xdr:row>58</xdr:row>
      <xdr:rowOff>6713</xdr:rowOff>
    </xdr:to>
    <xdr:sp macro="" textlink="">
      <xdr:nvSpPr>
        <xdr:cNvPr id="528" name="楕円 527"/>
        <xdr:cNvSpPr/>
      </xdr:nvSpPr>
      <xdr:spPr>
        <a:xfrm>
          <a:off x="162687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99440</xdr:rowOff>
    </xdr:from>
    <xdr:ext cx="405111" cy="259045"/>
    <xdr:sp macro="" textlink="">
      <xdr:nvSpPr>
        <xdr:cNvPr id="529" name="【保健センター・保健所】&#10;有形固定資産減価償却率該当値テキスト"/>
        <xdr:cNvSpPr txBox="1"/>
      </xdr:nvSpPr>
      <xdr:spPr>
        <a:xfrm>
          <a:off x="16357600" y="970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105954</xdr:rowOff>
    </xdr:from>
    <xdr:to>
      <xdr:col>81</xdr:col>
      <xdr:colOff>101600</xdr:colOff>
      <xdr:row>59</xdr:row>
      <xdr:rowOff>36104</xdr:rowOff>
    </xdr:to>
    <xdr:sp macro="" textlink="">
      <xdr:nvSpPr>
        <xdr:cNvPr id="530" name="楕円 529"/>
        <xdr:cNvSpPr/>
      </xdr:nvSpPr>
      <xdr:spPr>
        <a:xfrm>
          <a:off x="15430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127363</xdr:rowOff>
    </xdr:from>
    <xdr:to>
      <xdr:col>85</xdr:col>
      <xdr:colOff>127000</xdr:colOff>
      <xdr:row>58</xdr:row>
      <xdr:rowOff>156754</xdr:rowOff>
    </xdr:to>
    <xdr:cxnSp macro="">
      <xdr:nvCxnSpPr>
        <xdr:cNvPr id="531" name="直線コネクタ 530"/>
        <xdr:cNvCxnSpPr/>
      </xdr:nvCxnSpPr>
      <xdr:spPr>
        <a:xfrm flipV="1">
          <a:off x="15481300" y="9900013"/>
          <a:ext cx="8382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4717</xdr:rowOff>
    </xdr:from>
    <xdr:to>
      <xdr:col>76</xdr:col>
      <xdr:colOff>165100</xdr:colOff>
      <xdr:row>59</xdr:row>
      <xdr:rowOff>106317</xdr:rowOff>
    </xdr:to>
    <xdr:sp macro="" textlink="">
      <xdr:nvSpPr>
        <xdr:cNvPr id="532" name="楕円 531"/>
        <xdr:cNvSpPr/>
      </xdr:nvSpPr>
      <xdr:spPr>
        <a:xfrm>
          <a:off x="14541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156754</xdr:rowOff>
    </xdr:from>
    <xdr:to>
      <xdr:col>81</xdr:col>
      <xdr:colOff>50800</xdr:colOff>
      <xdr:row>59</xdr:row>
      <xdr:rowOff>55517</xdr:rowOff>
    </xdr:to>
    <xdr:cxnSp macro="">
      <xdr:nvCxnSpPr>
        <xdr:cNvPr id="533" name="直線コネクタ 532"/>
        <xdr:cNvCxnSpPr/>
      </xdr:nvCxnSpPr>
      <xdr:spPr>
        <a:xfrm flipV="1">
          <a:off x="14592300" y="1010085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73297</xdr:rowOff>
    </xdr:from>
    <xdr:to>
      <xdr:col>72</xdr:col>
      <xdr:colOff>38100</xdr:colOff>
      <xdr:row>60</xdr:row>
      <xdr:rowOff>3447</xdr:rowOff>
    </xdr:to>
    <xdr:sp macro="" textlink="">
      <xdr:nvSpPr>
        <xdr:cNvPr id="534" name="楕円 533"/>
        <xdr:cNvSpPr/>
      </xdr:nvSpPr>
      <xdr:spPr>
        <a:xfrm>
          <a:off x="13652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55517</xdr:rowOff>
    </xdr:from>
    <xdr:to>
      <xdr:col>76</xdr:col>
      <xdr:colOff>114300</xdr:colOff>
      <xdr:row>59</xdr:row>
      <xdr:rowOff>124097</xdr:rowOff>
    </xdr:to>
    <xdr:cxnSp macro="">
      <xdr:nvCxnSpPr>
        <xdr:cNvPr id="535" name="直線コネクタ 534"/>
        <xdr:cNvCxnSpPr/>
      </xdr:nvCxnSpPr>
      <xdr:spPr>
        <a:xfrm flipV="1">
          <a:off x="13703300" y="1017106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36" name="n_1aveValue【保健センター・保健所】&#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130101</xdr:rowOff>
    </xdr:from>
    <xdr:ext cx="405111" cy="259045"/>
    <xdr:sp macro="" textlink="">
      <xdr:nvSpPr>
        <xdr:cNvPr id="537" name="n_2aveValue【保健センター・保健所】&#10;有形固定資産減価償却率"/>
        <xdr:cNvSpPr txBox="1"/>
      </xdr:nvSpPr>
      <xdr:spPr>
        <a:xfrm>
          <a:off x="14389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38"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39"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52631</xdr:rowOff>
    </xdr:from>
    <xdr:ext cx="405111" cy="259045"/>
    <xdr:sp macro="" textlink="">
      <xdr:nvSpPr>
        <xdr:cNvPr id="540" name="n_1mainValue【保健センター・保健所】&#10;有形固定資産減価償却率"/>
        <xdr:cNvSpPr txBox="1"/>
      </xdr:nvSpPr>
      <xdr:spPr>
        <a:xfrm>
          <a:off x="152660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122844</xdr:rowOff>
    </xdr:from>
    <xdr:ext cx="405111" cy="259045"/>
    <xdr:sp macro="" textlink="">
      <xdr:nvSpPr>
        <xdr:cNvPr id="541" name="n_2mainValue【保健センター・保健所】&#10;有形固定資産減価償却率"/>
        <xdr:cNvSpPr txBox="1"/>
      </xdr:nvSpPr>
      <xdr:spPr>
        <a:xfrm>
          <a:off x="14389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166024</xdr:rowOff>
    </xdr:from>
    <xdr:ext cx="405111" cy="259045"/>
    <xdr:sp macro="" textlink="">
      <xdr:nvSpPr>
        <xdr:cNvPr id="542" name="n_3mainValue【保健センター・保健所】&#10;有形固定資産減価償却率"/>
        <xdr:cNvSpPr txBox="1"/>
      </xdr:nvSpPr>
      <xdr:spPr>
        <a:xfrm>
          <a:off x="13500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1" name="テキスト ボックス 5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2" name="直線コネクタ 5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3" name="直線コネクタ 55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4" name="テキスト ボックス 55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5" name="直線コネクタ 55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6" name="テキスト ボックス 55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7" name="直線コネクタ 55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8" name="テキスト ボックス 55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9" name="直線コネクタ 55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0" name="テキスト ボックス 55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64" name="直線コネクタ 563"/>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65"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66" name="直線コネクタ 565"/>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67"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68" name="直線コネクタ 567"/>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167657</xdr:rowOff>
    </xdr:from>
    <xdr:ext cx="469744" cy="259045"/>
    <xdr:sp macro="" textlink="">
      <xdr:nvSpPr>
        <xdr:cNvPr id="569" name="【保健センター・保健所】&#10;一人当たり面積平均値テキスト"/>
        <xdr:cNvSpPr txBox="1"/>
      </xdr:nvSpPr>
      <xdr:spPr>
        <a:xfrm>
          <a:off x="22199600" y="1045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70" name="フローチャート: 判断 569"/>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71" name="フローチャート: 判断 570"/>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572" name="フローチャート: 判断 571"/>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573" name="フローチャート: 判断 572"/>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574" name="フローチャート: 判断 573"/>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49784</xdr:rowOff>
    </xdr:from>
    <xdr:to>
      <xdr:col>116</xdr:col>
      <xdr:colOff>114300</xdr:colOff>
      <xdr:row>60</xdr:row>
      <xdr:rowOff>151384</xdr:rowOff>
    </xdr:to>
    <xdr:sp macro="" textlink="">
      <xdr:nvSpPr>
        <xdr:cNvPr id="580" name="楕円 579"/>
        <xdr:cNvSpPr/>
      </xdr:nvSpPr>
      <xdr:spPr>
        <a:xfrm>
          <a:off x="221107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72661</xdr:rowOff>
    </xdr:from>
    <xdr:ext cx="469744" cy="259045"/>
    <xdr:sp macro="" textlink="">
      <xdr:nvSpPr>
        <xdr:cNvPr id="581" name="【保健センター・保健所】&#10;一人当たり面積該当値テキスト"/>
        <xdr:cNvSpPr txBox="1"/>
      </xdr:nvSpPr>
      <xdr:spPr>
        <a:xfrm>
          <a:off x="22199600" y="101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58928</xdr:rowOff>
    </xdr:from>
    <xdr:to>
      <xdr:col>112</xdr:col>
      <xdr:colOff>38100</xdr:colOff>
      <xdr:row>60</xdr:row>
      <xdr:rowOff>160528</xdr:rowOff>
    </xdr:to>
    <xdr:sp macro="" textlink="">
      <xdr:nvSpPr>
        <xdr:cNvPr id="582" name="楕円 581"/>
        <xdr:cNvSpPr/>
      </xdr:nvSpPr>
      <xdr:spPr>
        <a:xfrm>
          <a:off x="21272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100584</xdr:rowOff>
    </xdr:from>
    <xdr:to>
      <xdr:col>116</xdr:col>
      <xdr:colOff>63500</xdr:colOff>
      <xdr:row>60</xdr:row>
      <xdr:rowOff>109728</xdr:rowOff>
    </xdr:to>
    <xdr:cxnSp macro="">
      <xdr:nvCxnSpPr>
        <xdr:cNvPr id="583" name="直線コネクタ 582"/>
        <xdr:cNvCxnSpPr/>
      </xdr:nvCxnSpPr>
      <xdr:spPr>
        <a:xfrm flipV="1">
          <a:off x="21323300" y="103875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63500</xdr:rowOff>
    </xdr:from>
    <xdr:to>
      <xdr:col>107</xdr:col>
      <xdr:colOff>101600</xdr:colOff>
      <xdr:row>60</xdr:row>
      <xdr:rowOff>165100</xdr:rowOff>
    </xdr:to>
    <xdr:sp macro="" textlink="">
      <xdr:nvSpPr>
        <xdr:cNvPr id="584" name="楕円 583"/>
        <xdr:cNvSpPr/>
      </xdr:nvSpPr>
      <xdr:spPr>
        <a:xfrm>
          <a:off x="2038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109728</xdr:rowOff>
    </xdr:from>
    <xdr:to>
      <xdr:col>111</xdr:col>
      <xdr:colOff>177800</xdr:colOff>
      <xdr:row>60</xdr:row>
      <xdr:rowOff>114300</xdr:rowOff>
    </xdr:to>
    <xdr:cxnSp macro="">
      <xdr:nvCxnSpPr>
        <xdr:cNvPr id="585" name="直線コネクタ 584"/>
        <xdr:cNvCxnSpPr/>
      </xdr:nvCxnSpPr>
      <xdr:spPr>
        <a:xfrm flipV="1">
          <a:off x="20434300" y="10396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72644</xdr:rowOff>
    </xdr:from>
    <xdr:to>
      <xdr:col>102</xdr:col>
      <xdr:colOff>165100</xdr:colOff>
      <xdr:row>61</xdr:row>
      <xdr:rowOff>2794</xdr:rowOff>
    </xdr:to>
    <xdr:sp macro="" textlink="">
      <xdr:nvSpPr>
        <xdr:cNvPr id="586" name="楕円 585"/>
        <xdr:cNvSpPr/>
      </xdr:nvSpPr>
      <xdr:spPr>
        <a:xfrm>
          <a:off x="19494500" y="1035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114300</xdr:rowOff>
    </xdr:from>
    <xdr:to>
      <xdr:col>107</xdr:col>
      <xdr:colOff>50800</xdr:colOff>
      <xdr:row>60</xdr:row>
      <xdr:rowOff>123444</xdr:rowOff>
    </xdr:to>
    <xdr:cxnSp macro="">
      <xdr:nvCxnSpPr>
        <xdr:cNvPr id="587" name="直線コネクタ 586"/>
        <xdr:cNvCxnSpPr/>
      </xdr:nvCxnSpPr>
      <xdr:spPr>
        <a:xfrm flipV="1">
          <a:off x="19545300" y="10401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110507</xdr:rowOff>
    </xdr:from>
    <xdr:ext cx="469744" cy="259045"/>
    <xdr:sp macro="" textlink="">
      <xdr:nvSpPr>
        <xdr:cNvPr id="588" name="n_1aveValue【保健センター・保健所】&#10;一人当たり面積"/>
        <xdr:cNvSpPr txBox="1"/>
      </xdr:nvSpPr>
      <xdr:spPr>
        <a:xfrm>
          <a:off x="21075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105935</xdr:rowOff>
    </xdr:from>
    <xdr:ext cx="469744" cy="259045"/>
    <xdr:sp macro="" textlink="">
      <xdr:nvSpPr>
        <xdr:cNvPr id="589" name="n_2aveValue【保健センター・保健所】&#10;一人当たり面積"/>
        <xdr:cNvSpPr txBox="1"/>
      </xdr:nvSpPr>
      <xdr:spPr>
        <a:xfrm>
          <a:off x="20199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153941</xdr:rowOff>
    </xdr:from>
    <xdr:ext cx="469744" cy="259045"/>
    <xdr:sp macro="" textlink="">
      <xdr:nvSpPr>
        <xdr:cNvPr id="590" name="n_3aveValue【保健センター・保健所】&#10;一人当たり面積"/>
        <xdr:cNvSpPr txBox="1"/>
      </xdr:nvSpPr>
      <xdr:spPr>
        <a:xfrm>
          <a:off x="19310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591"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5605</xdr:rowOff>
    </xdr:from>
    <xdr:ext cx="469744" cy="259045"/>
    <xdr:sp macro="" textlink="">
      <xdr:nvSpPr>
        <xdr:cNvPr id="592" name="n_1mainValue【保健センター・保健所】&#10;一人当たり面積"/>
        <xdr:cNvSpPr txBox="1"/>
      </xdr:nvSpPr>
      <xdr:spPr>
        <a:xfrm>
          <a:off x="210757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93" name="n_2main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19321</xdr:rowOff>
    </xdr:from>
    <xdr:ext cx="469744" cy="259045"/>
    <xdr:sp macro="" textlink="">
      <xdr:nvSpPr>
        <xdr:cNvPr id="594" name="n_3mainValue【保健センター・保健所】&#10;一人当たり面積"/>
        <xdr:cNvSpPr txBox="1"/>
      </xdr:nvSpPr>
      <xdr:spPr>
        <a:xfrm>
          <a:off x="193104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3" name="正方形/長方形 6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4" name="正方形/長方形 6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5" name="正方形/長方形 6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6" name="正方形/長方形 6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7" name="正方形/長方形 6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8" name="正方形/長方形 6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9" name="正方形/長方形 6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0" name="正方形/長方形 60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1" name="テキスト ボックス 62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2" name="直線コネクタ 6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3" name="テキスト ボックス 62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4" name="直線コネクタ 6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5" name="テキスト ボックス 6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6" name="直線コネクタ 6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7" name="テキスト ボックス 6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8" name="直線コネクタ 6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9" name="テキスト ボックス 6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0" name="直線コネクタ 6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1" name="テキスト ボックス 6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2" name="直線コネクタ 6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3" name="テキスト ボックス 63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36" name="直線コネクタ 635"/>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8" name="直線コネクタ 63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39"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40" name="直線コネクタ 639"/>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641"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42" name="フローチャート: 判断 641"/>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43" name="フローチャート: 判断 642"/>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44" name="フローチャート: 判断 643"/>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45" name="フローチャート: 判断 644"/>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46" name="フローチャート: 判断 645"/>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52" name="楕円 651"/>
        <xdr:cNvSpPr/>
      </xdr:nvSpPr>
      <xdr:spPr>
        <a:xfrm>
          <a:off x="162687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7093</xdr:rowOff>
    </xdr:from>
    <xdr:ext cx="405111" cy="259045"/>
    <xdr:sp macro="" textlink="">
      <xdr:nvSpPr>
        <xdr:cNvPr id="653" name="【庁舎】&#10;有形固定資産減価償却率該当値テキスト"/>
        <xdr:cNvSpPr txBox="1"/>
      </xdr:nvSpPr>
      <xdr:spPr>
        <a:xfrm>
          <a:off x="16357600"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136434</xdr:rowOff>
    </xdr:from>
    <xdr:to>
      <xdr:col>81</xdr:col>
      <xdr:colOff>101600</xdr:colOff>
      <xdr:row>106</xdr:row>
      <xdr:rowOff>66584</xdr:rowOff>
    </xdr:to>
    <xdr:sp macro="" textlink="">
      <xdr:nvSpPr>
        <xdr:cNvPr id="654" name="楕円 653"/>
        <xdr:cNvSpPr/>
      </xdr:nvSpPr>
      <xdr:spPr>
        <a:xfrm>
          <a:off x="15430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79466</xdr:rowOff>
    </xdr:from>
    <xdr:to>
      <xdr:col>85</xdr:col>
      <xdr:colOff>127000</xdr:colOff>
      <xdr:row>106</xdr:row>
      <xdr:rowOff>15784</xdr:rowOff>
    </xdr:to>
    <xdr:cxnSp macro="">
      <xdr:nvCxnSpPr>
        <xdr:cNvPr id="655" name="直線コネクタ 654"/>
        <xdr:cNvCxnSpPr/>
      </xdr:nvCxnSpPr>
      <xdr:spPr>
        <a:xfrm flipV="1">
          <a:off x="15481300" y="18081716"/>
          <a:ext cx="8382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169092</xdr:rowOff>
    </xdr:from>
    <xdr:to>
      <xdr:col>76</xdr:col>
      <xdr:colOff>165100</xdr:colOff>
      <xdr:row>106</xdr:row>
      <xdr:rowOff>99242</xdr:rowOff>
    </xdr:to>
    <xdr:sp macro="" textlink="">
      <xdr:nvSpPr>
        <xdr:cNvPr id="656" name="楕円 655"/>
        <xdr:cNvSpPr/>
      </xdr:nvSpPr>
      <xdr:spPr>
        <a:xfrm>
          <a:off x="14541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xdr:rowOff>
    </xdr:from>
    <xdr:to>
      <xdr:col>81</xdr:col>
      <xdr:colOff>50800</xdr:colOff>
      <xdr:row>106</xdr:row>
      <xdr:rowOff>48442</xdr:rowOff>
    </xdr:to>
    <xdr:cxnSp macro="">
      <xdr:nvCxnSpPr>
        <xdr:cNvPr id="657" name="直線コネクタ 656"/>
        <xdr:cNvCxnSpPr/>
      </xdr:nvCxnSpPr>
      <xdr:spPr>
        <a:xfrm flipV="1">
          <a:off x="14592300" y="181894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658" name="楕円 657"/>
        <xdr:cNvSpPr/>
      </xdr:nvSpPr>
      <xdr:spPr>
        <a:xfrm>
          <a:off x="1365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23949</xdr:rowOff>
    </xdr:from>
    <xdr:to>
      <xdr:col>76</xdr:col>
      <xdr:colOff>114300</xdr:colOff>
      <xdr:row>106</xdr:row>
      <xdr:rowOff>48442</xdr:rowOff>
    </xdr:to>
    <xdr:cxnSp macro="">
      <xdr:nvCxnSpPr>
        <xdr:cNvPr id="659" name="直線コネクタ 658"/>
        <xdr:cNvCxnSpPr/>
      </xdr:nvCxnSpPr>
      <xdr:spPr>
        <a:xfrm>
          <a:off x="13703300" y="181976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660"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61"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662"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63"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57711</xdr:rowOff>
    </xdr:from>
    <xdr:ext cx="405111" cy="259045"/>
    <xdr:sp macro="" textlink="">
      <xdr:nvSpPr>
        <xdr:cNvPr id="664" name="n_1mainValue【庁舎】&#10;有形固定資産減価償却率"/>
        <xdr:cNvSpPr txBox="1"/>
      </xdr:nvSpPr>
      <xdr:spPr>
        <a:xfrm>
          <a:off x="152660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90369</xdr:rowOff>
    </xdr:from>
    <xdr:ext cx="405111" cy="259045"/>
    <xdr:sp macro="" textlink="">
      <xdr:nvSpPr>
        <xdr:cNvPr id="665" name="n_2mainValue【庁舎】&#10;有形固定資産減価償却率"/>
        <xdr:cNvSpPr txBox="1"/>
      </xdr:nvSpPr>
      <xdr:spPr>
        <a:xfrm>
          <a:off x="14389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666" name="n_3mainValue【庁舎】&#10;有形固定資産減価償却率"/>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88" name="テキスト ボックス 687"/>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0" name="テキスト ボックス 68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692" name="直線コネクタ 691"/>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93"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94" name="直線コネクタ 693"/>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95"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96" name="直線コネクタ 695"/>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697"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698" name="フローチャート: 判断 697"/>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699" name="フローチャート: 判断 698"/>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00" name="フローチャート: 判断 699"/>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01" name="フローチャート: 判断 700"/>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02" name="フローチャート: 判断 701"/>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70140</xdr:rowOff>
    </xdr:from>
    <xdr:to>
      <xdr:col>116</xdr:col>
      <xdr:colOff>114300</xdr:colOff>
      <xdr:row>109</xdr:row>
      <xdr:rowOff>290</xdr:rowOff>
    </xdr:to>
    <xdr:sp macro="" textlink="">
      <xdr:nvSpPr>
        <xdr:cNvPr id="708" name="楕円 707"/>
        <xdr:cNvSpPr/>
      </xdr:nvSpPr>
      <xdr:spPr>
        <a:xfrm>
          <a:off x="22110700" y="1858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709" name="【庁舎】&#10;一人当たり面積該当値テキスト"/>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71284</xdr:rowOff>
    </xdr:from>
    <xdr:to>
      <xdr:col>112</xdr:col>
      <xdr:colOff>38100</xdr:colOff>
      <xdr:row>109</xdr:row>
      <xdr:rowOff>1434</xdr:rowOff>
    </xdr:to>
    <xdr:sp macro="" textlink="">
      <xdr:nvSpPr>
        <xdr:cNvPr id="710" name="楕円 709"/>
        <xdr:cNvSpPr/>
      </xdr:nvSpPr>
      <xdr:spPr>
        <a:xfrm>
          <a:off x="21272500" y="1858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120940</xdr:rowOff>
    </xdr:from>
    <xdr:to>
      <xdr:col>116</xdr:col>
      <xdr:colOff>63500</xdr:colOff>
      <xdr:row>108</xdr:row>
      <xdr:rowOff>122084</xdr:rowOff>
    </xdr:to>
    <xdr:cxnSp macro="">
      <xdr:nvCxnSpPr>
        <xdr:cNvPr id="711" name="直線コネクタ 710"/>
        <xdr:cNvCxnSpPr/>
      </xdr:nvCxnSpPr>
      <xdr:spPr>
        <a:xfrm flipV="1">
          <a:off x="21323300" y="18637540"/>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72099</xdr:rowOff>
    </xdr:from>
    <xdr:to>
      <xdr:col>107</xdr:col>
      <xdr:colOff>101600</xdr:colOff>
      <xdr:row>109</xdr:row>
      <xdr:rowOff>2249</xdr:rowOff>
    </xdr:to>
    <xdr:sp macro="" textlink="">
      <xdr:nvSpPr>
        <xdr:cNvPr id="712" name="楕円 711"/>
        <xdr:cNvSpPr/>
      </xdr:nvSpPr>
      <xdr:spPr>
        <a:xfrm>
          <a:off x="20383500" y="185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122084</xdr:rowOff>
    </xdr:from>
    <xdr:to>
      <xdr:col>111</xdr:col>
      <xdr:colOff>177800</xdr:colOff>
      <xdr:row>108</xdr:row>
      <xdr:rowOff>122899</xdr:rowOff>
    </xdr:to>
    <xdr:cxnSp macro="">
      <xdr:nvCxnSpPr>
        <xdr:cNvPr id="713" name="直線コネクタ 712"/>
        <xdr:cNvCxnSpPr/>
      </xdr:nvCxnSpPr>
      <xdr:spPr>
        <a:xfrm flipV="1">
          <a:off x="20434300" y="18638684"/>
          <a:ext cx="889000" cy="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73406</xdr:rowOff>
    </xdr:from>
    <xdr:to>
      <xdr:col>102</xdr:col>
      <xdr:colOff>165100</xdr:colOff>
      <xdr:row>109</xdr:row>
      <xdr:rowOff>3556</xdr:rowOff>
    </xdr:to>
    <xdr:sp macro="" textlink="">
      <xdr:nvSpPr>
        <xdr:cNvPr id="714" name="楕円 713"/>
        <xdr:cNvSpPr/>
      </xdr:nvSpPr>
      <xdr:spPr>
        <a:xfrm>
          <a:off x="19494500" y="185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122899</xdr:rowOff>
    </xdr:from>
    <xdr:to>
      <xdr:col>107</xdr:col>
      <xdr:colOff>50800</xdr:colOff>
      <xdr:row>108</xdr:row>
      <xdr:rowOff>124206</xdr:rowOff>
    </xdr:to>
    <xdr:cxnSp macro="">
      <xdr:nvCxnSpPr>
        <xdr:cNvPr id="715" name="直線コネクタ 714"/>
        <xdr:cNvCxnSpPr/>
      </xdr:nvCxnSpPr>
      <xdr:spPr>
        <a:xfrm flipV="1">
          <a:off x="19545300" y="1863949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16"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17"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718"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719"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164011</xdr:rowOff>
    </xdr:from>
    <xdr:ext cx="469744" cy="259045"/>
    <xdr:sp macro="" textlink="">
      <xdr:nvSpPr>
        <xdr:cNvPr id="720" name="n_1mainValue【庁舎】&#10;一人当たり面積"/>
        <xdr:cNvSpPr txBox="1"/>
      </xdr:nvSpPr>
      <xdr:spPr>
        <a:xfrm>
          <a:off x="21075727" y="1868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164826</xdr:rowOff>
    </xdr:from>
    <xdr:ext cx="469744" cy="259045"/>
    <xdr:sp macro="" textlink="">
      <xdr:nvSpPr>
        <xdr:cNvPr id="721" name="n_2mainValue【庁舎】&#10;一人当たり面積"/>
        <xdr:cNvSpPr txBox="1"/>
      </xdr:nvSpPr>
      <xdr:spPr>
        <a:xfrm>
          <a:off x="20199427" y="1868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166133</xdr:rowOff>
    </xdr:from>
    <xdr:ext cx="469744" cy="259045"/>
    <xdr:sp macro="" textlink="">
      <xdr:nvSpPr>
        <xdr:cNvPr id="722" name="n_3mainValue【庁舎】&#10;一人当たり面積"/>
        <xdr:cNvSpPr txBox="1"/>
      </xdr:nvSpPr>
      <xdr:spPr>
        <a:xfrm>
          <a:off x="19310427" y="1868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体育館・プールの有形固定資産減価償却率は類似団体平均より高くなっている。これは、体育館が建設から約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年経過しているためである。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大規模改修等により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類似団体平均より低くなっている。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9,216
402.25
10,517,387
10,280,433
233,186
4,659,964
11,420,733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類似団体平均を上回りながら推移しているが、町税収入の大幅な増加は見込めない状況にあり、財政力指数は今後も現行水準で推移するものと見込まれる。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町税滞納処分の強化等により歳入の確保に努める。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8" name="直線コネクタ 67"/>
        <xdr:cNvCxnSpPr/>
      </xdr:nvCxnSpPr>
      <xdr:spPr>
        <a:xfrm flipV="1">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1411</xdr:rowOff>
    </xdr:to>
    <xdr:cxnSp macro="">
      <xdr:nvCxnSpPr>
        <xdr:cNvPr id="71" name="直線コネクタ 70"/>
        <xdr:cNvCxnSpPr/>
      </xdr:nvCxnSpPr>
      <xdr:spPr>
        <a:xfrm flipV="1">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1411</xdr:rowOff>
    </xdr:from>
    <xdr:to>
      <xdr:col>15</xdr:col>
      <xdr:colOff>82550</xdr:colOff>
      <xdr:row>43</xdr:row>
      <xdr:rowOff>14817</xdr:rowOff>
    </xdr:to>
    <xdr:cxnSp macro="">
      <xdr:nvCxnSpPr>
        <xdr:cNvPr id="74" name="直線コネクタ 73"/>
        <xdr:cNvCxnSpPr/>
      </xdr:nvCxnSpPr>
      <xdr:spPr>
        <a:xfrm flipV="1">
          <a:off x="2336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28222</xdr:rowOff>
    </xdr:to>
    <xdr:cxnSp macro="">
      <xdr:nvCxnSpPr>
        <xdr:cNvPr id="77" name="直線コネクタ 76"/>
        <xdr:cNvCxnSpPr/>
      </xdr:nvCxnSpPr>
      <xdr:spPr>
        <a:xfrm flipV="1">
          <a:off x="1447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79" name="テキスト ボックス 78"/>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81" name="テキスト ボックス 80"/>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7" name="楕円 86"/>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98372</xdr:rowOff>
    </xdr:from>
    <xdr:ext cx="762000" cy="259045"/>
    <xdr:sp macro="" textlink="">
      <xdr:nvSpPr>
        <xdr:cNvPr id="88" name="財政力該当値テキスト"/>
        <xdr:cNvSpPr txBox="1"/>
      </xdr:nvSpPr>
      <xdr:spPr>
        <a:xfrm>
          <a:off x="50419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9" name="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122061</xdr:rowOff>
    </xdr:from>
    <xdr:to>
      <xdr:col>15</xdr:col>
      <xdr:colOff>133350</xdr:colOff>
      <xdr:row>43</xdr:row>
      <xdr:rowOff>52211</xdr:rowOff>
    </xdr:to>
    <xdr:sp macro="" textlink="">
      <xdr:nvSpPr>
        <xdr:cNvPr id="91" name="楕円 90"/>
        <xdr:cNvSpPr/>
      </xdr:nvSpPr>
      <xdr:spPr>
        <a:xfrm>
          <a:off x="3175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62388</xdr:rowOff>
    </xdr:from>
    <xdr:ext cx="762000" cy="259045"/>
    <xdr:sp macro="" textlink="">
      <xdr:nvSpPr>
        <xdr:cNvPr id="92" name="テキスト ボックス 91"/>
        <xdr:cNvSpPr txBox="1"/>
      </xdr:nvSpPr>
      <xdr:spPr>
        <a:xfrm>
          <a:off x="2844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3" name="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4" name="テキスト ボックス 93"/>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5" name="楕円 94"/>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89199</xdr:rowOff>
    </xdr:from>
    <xdr:ext cx="762000" cy="259045"/>
    <xdr:sp macro="" textlink="">
      <xdr:nvSpPr>
        <xdr:cNvPr id="96" name="テキスト ボックス 95"/>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を下回る数値となって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いたが、今年度は類似団体平均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並みの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事務事業の見直しに努め、経常収支比率８０％未満を目標とする。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63</xdr:row>
      <xdr:rowOff>104648</xdr:rowOff>
    </xdr:to>
    <xdr:cxnSp macro="">
      <xdr:nvCxnSpPr>
        <xdr:cNvPr id="129" name="直線コネクタ 128"/>
        <xdr:cNvCxnSpPr/>
      </xdr:nvCxnSpPr>
      <xdr:spPr>
        <a:xfrm>
          <a:off x="4114800" y="10703306"/>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73406</xdr:rowOff>
    </xdr:from>
    <xdr:to>
      <xdr:col>19</xdr:col>
      <xdr:colOff>133350</xdr:colOff>
      <xdr:row>62</xdr:row>
      <xdr:rowOff>121666</xdr:rowOff>
    </xdr:to>
    <xdr:cxnSp macro="">
      <xdr:nvCxnSpPr>
        <xdr:cNvPr id="132" name="直線コネクタ 131"/>
        <xdr:cNvCxnSpPr/>
      </xdr:nvCxnSpPr>
      <xdr:spPr>
        <a:xfrm flipV="1">
          <a:off x="3225800" y="1070330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83058</xdr:rowOff>
    </xdr:from>
    <xdr:to>
      <xdr:col>15</xdr:col>
      <xdr:colOff>82550</xdr:colOff>
      <xdr:row>62</xdr:row>
      <xdr:rowOff>121666</xdr:rowOff>
    </xdr:to>
    <xdr:cxnSp macro="">
      <xdr:nvCxnSpPr>
        <xdr:cNvPr id="135" name="直線コネクタ 134"/>
        <xdr:cNvCxnSpPr/>
      </xdr:nvCxnSpPr>
      <xdr:spPr>
        <a:xfrm>
          <a:off x="2336800" y="1071295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133858</xdr:rowOff>
    </xdr:from>
    <xdr:to>
      <xdr:col>11</xdr:col>
      <xdr:colOff>31750</xdr:colOff>
      <xdr:row>62</xdr:row>
      <xdr:rowOff>83058</xdr:rowOff>
    </xdr:to>
    <xdr:cxnSp macro="">
      <xdr:nvCxnSpPr>
        <xdr:cNvPr id="138" name="直線コネクタ 137"/>
        <xdr:cNvCxnSpPr/>
      </xdr:nvCxnSpPr>
      <xdr:spPr>
        <a:xfrm>
          <a:off x="1447800" y="105923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48" name="楕円 147"/>
        <xdr:cNvSpPr/>
      </xdr:nvSpPr>
      <xdr:spPr>
        <a:xfrm>
          <a:off x="49022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70375</xdr:rowOff>
    </xdr:from>
    <xdr:ext cx="762000" cy="259045"/>
    <xdr:sp macro="" textlink="">
      <xdr:nvSpPr>
        <xdr:cNvPr id="149" name="財政構造の弾力性該当値テキスト"/>
        <xdr:cNvSpPr txBox="1"/>
      </xdr:nvSpPr>
      <xdr:spPr>
        <a:xfrm>
          <a:off x="50419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0" name="楕円 149"/>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1" name="テキスト ボックス 150"/>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70866</xdr:rowOff>
    </xdr:from>
    <xdr:to>
      <xdr:col>15</xdr:col>
      <xdr:colOff>133350</xdr:colOff>
      <xdr:row>63</xdr:row>
      <xdr:rowOff>1016</xdr:rowOff>
    </xdr:to>
    <xdr:sp macro="" textlink="">
      <xdr:nvSpPr>
        <xdr:cNvPr id="152" name="楕円 151"/>
        <xdr:cNvSpPr/>
      </xdr:nvSpPr>
      <xdr:spPr>
        <a:xfrm>
          <a:off x="3175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11193</xdr:rowOff>
    </xdr:from>
    <xdr:ext cx="762000" cy="259045"/>
    <xdr:sp macro="" textlink="">
      <xdr:nvSpPr>
        <xdr:cNvPr id="153" name="テキスト ボックス 152"/>
        <xdr:cNvSpPr txBox="1"/>
      </xdr:nvSpPr>
      <xdr:spPr>
        <a:xfrm>
          <a:off x="2844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32258</xdr:rowOff>
    </xdr:from>
    <xdr:to>
      <xdr:col>11</xdr:col>
      <xdr:colOff>82550</xdr:colOff>
      <xdr:row>62</xdr:row>
      <xdr:rowOff>133858</xdr:rowOff>
    </xdr:to>
    <xdr:sp macro="" textlink="">
      <xdr:nvSpPr>
        <xdr:cNvPr id="154" name="楕円 153"/>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144035</xdr:rowOff>
    </xdr:from>
    <xdr:ext cx="762000" cy="259045"/>
    <xdr:sp macro="" textlink="">
      <xdr:nvSpPr>
        <xdr:cNvPr id="155" name="テキスト ボックス 154"/>
        <xdr:cNvSpPr txBox="1"/>
      </xdr:nvSpPr>
      <xdr:spPr>
        <a:xfrm>
          <a:off x="1955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56" name="楕円 155"/>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57" name="テキスト ボックス 156"/>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[282,967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年度までは類似団体平均を上回る推移となっていたが、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、類似団体平均を下回る数値となった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今後は、公共施設老朽化に伴う維持補修費の増加が見込まれる。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126338</xdr:rowOff>
    </xdr:from>
    <xdr:to>
      <xdr:col>23</xdr:col>
      <xdr:colOff>133350</xdr:colOff>
      <xdr:row>83</xdr:row>
      <xdr:rowOff>143577</xdr:rowOff>
    </xdr:to>
    <xdr:cxnSp macro="">
      <xdr:nvCxnSpPr>
        <xdr:cNvPr id="194" name="直線コネクタ 193"/>
        <xdr:cNvCxnSpPr/>
      </xdr:nvCxnSpPr>
      <xdr:spPr>
        <a:xfrm>
          <a:off x="4114800" y="14356688"/>
          <a:ext cx="838200" cy="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126338</xdr:rowOff>
    </xdr:from>
    <xdr:to>
      <xdr:col>19</xdr:col>
      <xdr:colOff>133350</xdr:colOff>
      <xdr:row>83</xdr:row>
      <xdr:rowOff>154015</xdr:rowOff>
    </xdr:to>
    <xdr:cxnSp macro="">
      <xdr:nvCxnSpPr>
        <xdr:cNvPr id="197" name="直線コネクタ 196"/>
        <xdr:cNvCxnSpPr/>
      </xdr:nvCxnSpPr>
      <xdr:spPr>
        <a:xfrm flipV="1">
          <a:off x="3225800" y="14356688"/>
          <a:ext cx="889000" cy="2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154015</xdr:rowOff>
    </xdr:from>
    <xdr:to>
      <xdr:col>15</xdr:col>
      <xdr:colOff>82550</xdr:colOff>
      <xdr:row>83</xdr:row>
      <xdr:rowOff>170514</xdr:rowOff>
    </xdr:to>
    <xdr:cxnSp macro="">
      <xdr:nvCxnSpPr>
        <xdr:cNvPr id="200" name="直線コネクタ 199"/>
        <xdr:cNvCxnSpPr/>
      </xdr:nvCxnSpPr>
      <xdr:spPr>
        <a:xfrm flipV="1">
          <a:off x="2336800" y="14384365"/>
          <a:ext cx="889000" cy="1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103891</xdr:rowOff>
    </xdr:from>
    <xdr:to>
      <xdr:col>11</xdr:col>
      <xdr:colOff>31750</xdr:colOff>
      <xdr:row>83</xdr:row>
      <xdr:rowOff>170514</xdr:rowOff>
    </xdr:to>
    <xdr:cxnSp macro="">
      <xdr:nvCxnSpPr>
        <xdr:cNvPr id="203" name="直線コネクタ 202"/>
        <xdr:cNvCxnSpPr/>
      </xdr:nvCxnSpPr>
      <xdr:spPr>
        <a:xfrm>
          <a:off x="1447800" y="14334241"/>
          <a:ext cx="889000" cy="6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92777</xdr:rowOff>
    </xdr:from>
    <xdr:to>
      <xdr:col>23</xdr:col>
      <xdr:colOff>184150</xdr:colOff>
      <xdr:row>84</xdr:row>
      <xdr:rowOff>22927</xdr:rowOff>
    </xdr:to>
    <xdr:sp macro="" textlink="">
      <xdr:nvSpPr>
        <xdr:cNvPr id="213" name="楕円 212"/>
        <xdr:cNvSpPr/>
      </xdr:nvSpPr>
      <xdr:spPr>
        <a:xfrm>
          <a:off x="4902200" y="1432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109304</xdr:rowOff>
    </xdr:from>
    <xdr:ext cx="762000" cy="259045"/>
    <xdr:sp macro="" textlink="">
      <xdr:nvSpPr>
        <xdr:cNvPr id="214" name="人件費・物件費等の状況該当値テキスト"/>
        <xdr:cNvSpPr txBox="1"/>
      </xdr:nvSpPr>
      <xdr:spPr>
        <a:xfrm>
          <a:off x="5041900" y="1416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75538</xdr:rowOff>
    </xdr:from>
    <xdr:to>
      <xdr:col>19</xdr:col>
      <xdr:colOff>184150</xdr:colOff>
      <xdr:row>84</xdr:row>
      <xdr:rowOff>5688</xdr:rowOff>
    </xdr:to>
    <xdr:sp macro="" textlink="">
      <xdr:nvSpPr>
        <xdr:cNvPr id="215" name="楕円 214"/>
        <xdr:cNvSpPr/>
      </xdr:nvSpPr>
      <xdr:spPr>
        <a:xfrm>
          <a:off x="4064000" y="143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15865</xdr:rowOff>
    </xdr:from>
    <xdr:ext cx="736600" cy="259045"/>
    <xdr:sp macro="" textlink="">
      <xdr:nvSpPr>
        <xdr:cNvPr id="216" name="テキスト ボックス 215"/>
        <xdr:cNvSpPr txBox="1"/>
      </xdr:nvSpPr>
      <xdr:spPr>
        <a:xfrm>
          <a:off x="3733800" y="14074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103215</xdr:rowOff>
    </xdr:from>
    <xdr:to>
      <xdr:col>15</xdr:col>
      <xdr:colOff>133350</xdr:colOff>
      <xdr:row>84</xdr:row>
      <xdr:rowOff>33365</xdr:rowOff>
    </xdr:to>
    <xdr:sp macro="" textlink="">
      <xdr:nvSpPr>
        <xdr:cNvPr id="217" name="楕円 216"/>
        <xdr:cNvSpPr/>
      </xdr:nvSpPr>
      <xdr:spPr>
        <a:xfrm>
          <a:off x="3175000" y="1433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18142</xdr:rowOff>
    </xdr:from>
    <xdr:ext cx="762000" cy="259045"/>
    <xdr:sp macro="" textlink="">
      <xdr:nvSpPr>
        <xdr:cNvPr id="218" name="テキスト ボックス 217"/>
        <xdr:cNvSpPr txBox="1"/>
      </xdr:nvSpPr>
      <xdr:spPr>
        <a:xfrm>
          <a:off x="2844800" y="1441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119714</xdr:rowOff>
    </xdr:from>
    <xdr:to>
      <xdr:col>11</xdr:col>
      <xdr:colOff>82550</xdr:colOff>
      <xdr:row>84</xdr:row>
      <xdr:rowOff>49864</xdr:rowOff>
    </xdr:to>
    <xdr:sp macro="" textlink="">
      <xdr:nvSpPr>
        <xdr:cNvPr id="219" name="楕円 218"/>
        <xdr:cNvSpPr/>
      </xdr:nvSpPr>
      <xdr:spPr>
        <a:xfrm>
          <a:off x="2286000" y="143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34641</xdr:rowOff>
    </xdr:from>
    <xdr:ext cx="762000" cy="259045"/>
    <xdr:sp macro="" textlink="">
      <xdr:nvSpPr>
        <xdr:cNvPr id="220" name="テキスト ボックス 219"/>
        <xdr:cNvSpPr txBox="1"/>
      </xdr:nvSpPr>
      <xdr:spPr>
        <a:xfrm>
          <a:off x="1955800" y="1443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53091</xdr:rowOff>
    </xdr:from>
    <xdr:to>
      <xdr:col>7</xdr:col>
      <xdr:colOff>31750</xdr:colOff>
      <xdr:row>83</xdr:row>
      <xdr:rowOff>154691</xdr:rowOff>
    </xdr:to>
    <xdr:sp macro="" textlink="">
      <xdr:nvSpPr>
        <xdr:cNvPr id="221" name="楕円 220"/>
        <xdr:cNvSpPr/>
      </xdr:nvSpPr>
      <xdr:spPr>
        <a:xfrm>
          <a:off x="1397000" y="142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139468</xdr:rowOff>
    </xdr:from>
    <xdr:ext cx="762000" cy="259045"/>
    <xdr:sp macro="" textlink="">
      <xdr:nvSpPr>
        <xdr:cNvPr id="222" name="テキスト ボックス 221"/>
        <xdr:cNvSpPr txBox="1"/>
      </xdr:nvSpPr>
      <xdr:spPr>
        <a:xfrm>
          <a:off x="1066800" y="1436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職員の平均年齢が高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計画的な職員採用のもとラスパイレス指数の改善を図る。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157904</xdr:rowOff>
    </xdr:to>
    <xdr:cxnSp macro="">
      <xdr:nvCxnSpPr>
        <xdr:cNvPr id="256" name="直線コネクタ 255"/>
        <xdr:cNvCxnSpPr/>
      </xdr:nvCxnSpPr>
      <xdr:spPr>
        <a:xfrm flipV="1">
          <a:off x="16179800" y="14894561"/>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157904</xdr:rowOff>
    </xdr:from>
    <xdr:to>
      <xdr:col>77</xdr:col>
      <xdr:colOff>44450</xdr:colOff>
      <xdr:row>87</xdr:row>
      <xdr:rowOff>2539</xdr:rowOff>
    </xdr:to>
    <xdr:cxnSp macro="">
      <xdr:nvCxnSpPr>
        <xdr:cNvPr id="259" name="直線コネクタ 258"/>
        <xdr:cNvCxnSpPr/>
      </xdr:nvCxnSpPr>
      <xdr:spPr>
        <a:xfrm flipV="1">
          <a:off x="15290800" y="149026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74930</xdr:rowOff>
    </xdr:to>
    <xdr:cxnSp macro="">
      <xdr:nvCxnSpPr>
        <xdr:cNvPr id="262" name="直線コネクタ 261"/>
        <xdr:cNvCxnSpPr/>
      </xdr:nvCxnSpPr>
      <xdr:spPr>
        <a:xfrm flipV="1">
          <a:off x="14401800" y="149186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58843</xdr:rowOff>
    </xdr:from>
    <xdr:to>
      <xdr:col>68</xdr:col>
      <xdr:colOff>152400</xdr:colOff>
      <xdr:row>87</xdr:row>
      <xdr:rowOff>74930</xdr:rowOff>
    </xdr:to>
    <xdr:cxnSp macro="">
      <xdr:nvCxnSpPr>
        <xdr:cNvPr id="265" name="直線コネクタ 264"/>
        <xdr:cNvCxnSpPr/>
      </xdr:nvCxnSpPr>
      <xdr:spPr>
        <a:xfrm>
          <a:off x="13512800" y="149749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5" name="楕円 274"/>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76"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107104</xdr:rowOff>
    </xdr:from>
    <xdr:to>
      <xdr:col>77</xdr:col>
      <xdr:colOff>95250</xdr:colOff>
      <xdr:row>87</xdr:row>
      <xdr:rowOff>37254</xdr:rowOff>
    </xdr:to>
    <xdr:sp macro="" textlink="">
      <xdr:nvSpPr>
        <xdr:cNvPr id="277" name="楕円 276"/>
        <xdr:cNvSpPr/>
      </xdr:nvSpPr>
      <xdr:spPr>
        <a:xfrm>
          <a:off x="16129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22031</xdr:rowOff>
    </xdr:from>
    <xdr:ext cx="736600" cy="259045"/>
    <xdr:sp macro="" textlink="">
      <xdr:nvSpPr>
        <xdr:cNvPr id="278" name="テキスト ボックス 277"/>
        <xdr:cNvSpPr txBox="1"/>
      </xdr:nvSpPr>
      <xdr:spPr>
        <a:xfrm>
          <a:off x="15798800" y="149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79" name="楕円 278"/>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80" name="テキスト ボックス 279"/>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1" name="楕円 280"/>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110507</xdr:rowOff>
    </xdr:from>
    <xdr:ext cx="762000" cy="259045"/>
    <xdr:sp macro="" textlink="">
      <xdr:nvSpPr>
        <xdr:cNvPr id="282" name="テキスト ボックス 281"/>
        <xdr:cNvSpPr txBox="1"/>
      </xdr:nvSpPr>
      <xdr:spPr>
        <a:xfrm>
          <a:off x="14020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xdr:rowOff>
    </xdr:from>
    <xdr:to>
      <xdr:col>64</xdr:col>
      <xdr:colOff>152400</xdr:colOff>
      <xdr:row>87</xdr:row>
      <xdr:rowOff>109643</xdr:rowOff>
    </xdr:to>
    <xdr:sp macro="" textlink="">
      <xdr:nvSpPr>
        <xdr:cNvPr id="283" name="楕円 282"/>
        <xdr:cNvSpPr/>
      </xdr:nvSpPr>
      <xdr:spPr>
        <a:xfrm>
          <a:off x="13462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94420</xdr:rowOff>
    </xdr:from>
    <xdr:ext cx="762000" cy="259045"/>
    <xdr:sp macro="" textlink="">
      <xdr:nvSpPr>
        <xdr:cNvPr id="284" name="テキスト ボックス 283"/>
        <xdr:cNvSpPr txBox="1"/>
      </xdr:nvSpPr>
      <xdr:spPr>
        <a:xfrm>
          <a:off x="13131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保育所・牧場等を直営運営しながらも、類似団体平均並みで推移している。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計画的な職員採用と職員の適正配置に努める。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57848</xdr:rowOff>
    </xdr:from>
    <xdr:to>
      <xdr:col>81</xdr:col>
      <xdr:colOff>44450</xdr:colOff>
      <xdr:row>61</xdr:row>
      <xdr:rowOff>89218</xdr:rowOff>
    </xdr:to>
    <xdr:cxnSp macro="">
      <xdr:nvCxnSpPr>
        <xdr:cNvPr id="315" name="直線コネクタ 314"/>
        <xdr:cNvCxnSpPr/>
      </xdr:nvCxnSpPr>
      <xdr:spPr>
        <a:xfrm>
          <a:off x="16179800" y="10516298"/>
          <a:ext cx="8382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57848</xdr:rowOff>
    </xdr:from>
    <xdr:to>
      <xdr:col>77</xdr:col>
      <xdr:colOff>44450</xdr:colOff>
      <xdr:row>61</xdr:row>
      <xdr:rowOff>66897</xdr:rowOff>
    </xdr:to>
    <xdr:cxnSp macro="">
      <xdr:nvCxnSpPr>
        <xdr:cNvPr id="318" name="直線コネクタ 317"/>
        <xdr:cNvCxnSpPr/>
      </xdr:nvCxnSpPr>
      <xdr:spPr>
        <a:xfrm flipV="1">
          <a:off x="15290800" y="10516298"/>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59055</xdr:rowOff>
    </xdr:from>
    <xdr:to>
      <xdr:col>72</xdr:col>
      <xdr:colOff>203200</xdr:colOff>
      <xdr:row>61</xdr:row>
      <xdr:rowOff>66897</xdr:rowOff>
    </xdr:to>
    <xdr:cxnSp macro="">
      <xdr:nvCxnSpPr>
        <xdr:cNvPr id="321" name="直線コネクタ 320"/>
        <xdr:cNvCxnSpPr/>
      </xdr:nvCxnSpPr>
      <xdr:spPr>
        <a:xfrm>
          <a:off x="14401800" y="10517505"/>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55435</xdr:rowOff>
    </xdr:from>
    <xdr:to>
      <xdr:col>68</xdr:col>
      <xdr:colOff>152400</xdr:colOff>
      <xdr:row>61</xdr:row>
      <xdr:rowOff>59055</xdr:rowOff>
    </xdr:to>
    <xdr:cxnSp macro="">
      <xdr:nvCxnSpPr>
        <xdr:cNvPr id="324" name="直線コネクタ 323"/>
        <xdr:cNvCxnSpPr/>
      </xdr:nvCxnSpPr>
      <xdr:spPr>
        <a:xfrm>
          <a:off x="13512800" y="10513885"/>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38418</xdr:rowOff>
    </xdr:from>
    <xdr:to>
      <xdr:col>81</xdr:col>
      <xdr:colOff>95250</xdr:colOff>
      <xdr:row>61</xdr:row>
      <xdr:rowOff>140018</xdr:rowOff>
    </xdr:to>
    <xdr:sp macro="" textlink="">
      <xdr:nvSpPr>
        <xdr:cNvPr id="334" name="楕円 333"/>
        <xdr:cNvSpPr/>
      </xdr:nvSpPr>
      <xdr:spPr>
        <a:xfrm>
          <a:off x="169672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54945</xdr:rowOff>
    </xdr:from>
    <xdr:ext cx="762000" cy="259045"/>
    <xdr:sp macro="" textlink="">
      <xdr:nvSpPr>
        <xdr:cNvPr id="335" name="定員管理の状況該当値テキスト"/>
        <xdr:cNvSpPr txBox="1"/>
      </xdr:nvSpPr>
      <xdr:spPr>
        <a:xfrm>
          <a:off x="17106900" y="1034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7048</xdr:rowOff>
    </xdr:from>
    <xdr:to>
      <xdr:col>77</xdr:col>
      <xdr:colOff>95250</xdr:colOff>
      <xdr:row>61</xdr:row>
      <xdr:rowOff>108648</xdr:rowOff>
    </xdr:to>
    <xdr:sp macro="" textlink="">
      <xdr:nvSpPr>
        <xdr:cNvPr id="336" name="楕円 335"/>
        <xdr:cNvSpPr/>
      </xdr:nvSpPr>
      <xdr:spPr>
        <a:xfrm>
          <a:off x="16129000" y="1046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118825</xdr:rowOff>
    </xdr:from>
    <xdr:ext cx="736600" cy="259045"/>
    <xdr:sp macro="" textlink="">
      <xdr:nvSpPr>
        <xdr:cNvPr id="337" name="テキスト ボックス 336"/>
        <xdr:cNvSpPr txBox="1"/>
      </xdr:nvSpPr>
      <xdr:spPr>
        <a:xfrm>
          <a:off x="15798800" y="1023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16097</xdr:rowOff>
    </xdr:from>
    <xdr:to>
      <xdr:col>73</xdr:col>
      <xdr:colOff>44450</xdr:colOff>
      <xdr:row>61</xdr:row>
      <xdr:rowOff>117697</xdr:rowOff>
    </xdr:to>
    <xdr:sp macro="" textlink="">
      <xdr:nvSpPr>
        <xdr:cNvPr id="338" name="楕円 337"/>
        <xdr:cNvSpPr/>
      </xdr:nvSpPr>
      <xdr:spPr>
        <a:xfrm>
          <a:off x="15240000" y="104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127874</xdr:rowOff>
    </xdr:from>
    <xdr:ext cx="762000" cy="259045"/>
    <xdr:sp macro="" textlink="">
      <xdr:nvSpPr>
        <xdr:cNvPr id="339" name="テキスト ボックス 338"/>
        <xdr:cNvSpPr txBox="1"/>
      </xdr:nvSpPr>
      <xdr:spPr>
        <a:xfrm>
          <a:off x="14909800" y="1024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8255</xdr:rowOff>
    </xdr:from>
    <xdr:to>
      <xdr:col>68</xdr:col>
      <xdr:colOff>203200</xdr:colOff>
      <xdr:row>61</xdr:row>
      <xdr:rowOff>109855</xdr:rowOff>
    </xdr:to>
    <xdr:sp macro="" textlink="">
      <xdr:nvSpPr>
        <xdr:cNvPr id="340" name="楕円 339"/>
        <xdr:cNvSpPr/>
      </xdr:nvSpPr>
      <xdr:spPr>
        <a:xfrm>
          <a:off x="14351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94632</xdr:rowOff>
    </xdr:from>
    <xdr:ext cx="762000" cy="259045"/>
    <xdr:sp macro="" textlink="">
      <xdr:nvSpPr>
        <xdr:cNvPr id="341" name="テキスト ボックス 340"/>
        <xdr:cNvSpPr txBox="1"/>
      </xdr:nvSpPr>
      <xdr:spPr>
        <a:xfrm>
          <a:off x="14020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4635</xdr:rowOff>
    </xdr:from>
    <xdr:to>
      <xdr:col>64</xdr:col>
      <xdr:colOff>152400</xdr:colOff>
      <xdr:row>61</xdr:row>
      <xdr:rowOff>106235</xdr:rowOff>
    </xdr:to>
    <xdr:sp macro="" textlink="">
      <xdr:nvSpPr>
        <xdr:cNvPr id="342" name="楕円 341"/>
        <xdr:cNvSpPr/>
      </xdr:nvSpPr>
      <xdr:spPr>
        <a:xfrm>
          <a:off x="13462000" y="104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91012</xdr:rowOff>
    </xdr:from>
    <xdr:ext cx="762000" cy="259045"/>
    <xdr:sp macro="" textlink="">
      <xdr:nvSpPr>
        <xdr:cNvPr id="343" name="テキスト ボックス 342"/>
        <xdr:cNvSpPr txBox="1"/>
      </xdr:nvSpPr>
      <xdr:spPr>
        <a:xfrm>
          <a:off x="13131800" y="1054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地方債発行抑制により実質公債費比率は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していたが、今年度は増加となった。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施設更新等に伴う地方債発行により元利償還金の増加は避けられない状況にあるが、地方債発行額を最小限に抑制するとともに、償還年限等も考慮し公債費の平準化を図り、財政の健全化に努める。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131826</xdr:rowOff>
    </xdr:from>
    <xdr:to>
      <xdr:col>81</xdr:col>
      <xdr:colOff>44450</xdr:colOff>
      <xdr:row>40</xdr:row>
      <xdr:rowOff>136652</xdr:rowOff>
    </xdr:to>
    <xdr:cxnSp macro="">
      <xdr:nvCxnSpPr>
        <xdr:cNvPr id="374" name="直線コネクタ 373"/>
        <xdr:cNvCxnSpPr/>
      </xdr:nvCxnSpPr>
      <xdr:spPr>
        <a:xfrm>
          <a:off x="16179800" y="698982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131826</xdr:rowOff>
    </xdr:from>
    <xdr:to>
      <xdr:col>77</xdr:col>
      <xdr:colOff>44450</xdr:colOff>
      <xdr:row>41</xdr:row>
      <xdr:rowOff>13462</xdr:rowOff>
    </xdr:to>
    <xdr:cxnSp macro="">
      <xdr:nvCxnSpPr>
        <xdr:cNvPr id="377" name="直線コネクタ 376"/>
        <xdr:cNvCxnSpPr/>
      </xdr:nvCxnSpPr>
      <xdr:spPr>
        <a:xfrm flipV="1">
          <a:off x="15290800" y="698982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47244</xdr:rowOff>
    </xdr:to>
    <xdr:cxnSp macro="">
      <xdr:nvCxnSpPr>
        <xdr:cNvPr id="380" name="直線コネクタ 379"/>
        <xdr:cNvCxnSpPr/>
      </xdr:nvCxnSpPr>
      <xdr:spPr>
        <a:xfrm flipV="1">
          <a:off x="14401800" y="704291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47244</xdr:rowOff>
    </xdr:from>
    <xdr:to>
      <xdr:col>68</xdr:col>
      <xdr:colOff>152400</xdr:colOff>
      <xdr:row>41</xdr:row>
      <xdr:rowOff>95504</xdr:rowOff>
    </xdr:to>
    <xdr:cxnSp macro="">
      <xdr:nvCxnSpPr>
        <xdr:cNvPr id="383" name="直線コネクタ 382"/>
        <xdr:cNvCxnSpPr/>
      </xdr:nvCxnSpPr>
      <xdr:spPr>
        <a:xfrm flipV="1">
          <a:off x="13512800" y="70766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393" name="楕円 392"/>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102379</xdr:rowOff>
    </xdr:from>
    <xdr:ext cx="762000" cy="259045"/>
    <xdr:sp macro="" textlink="">
      <xdr:nvSpPr>
        <xdr:cNvPr id="394" name="公債費負担の状況該当値テキスト"/>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81026</xdr:rowOff>
    </xdr:from>
    <xdr:to>
      <xdr:col>77</xdr:col>
      <xdr:colOff>95250</xdr:colOff>
      <xdr:row>41</xdr:row>
      <xdr:rowOff>11176</xdr:rowOff>
    </xdr:to>
    <xdr:sp macro="" textlink="">
      <xdr:nvSpPr>
        <xdr:cNvPr id="395" name="楕円 394"/>
        <xdr:cNvSpPr/>
      </xdr:nvSpPr>
      <xdr:spPr>
        <a:xfrm>
          <a:off x="16129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21353</xdr:rowOff>
    </xdr:from>
    <xdr:ext cx="736600" cy="259045"/>
    <xdr:sp macro="" textlink="">
      <xdr:nvSpPr>
        <xdr:cNvPr id="396" name="テキスト ボックス 395"/>
        <xdr:cNvSpPr txBox="1"/>
      </xdr:nvSpPr>
      <xdr:spPr>
        <a:xfrm>
          <a:off x="15798800" y="670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134112</xdr:rowOff>
    </xdr:from>
    <xdr:to>
      <xdr:col>73</xdr:col>
      <xdr:colOff>44450</xdr:colOff>
      <xdr:row>41</xdr:row>
      <xdr:rowOff>64262</xdr:rowOff>
    </xdr:to>
    <xdr:sp macro="" textlink="">
      <xdr:nvSpPr>
        <xdr:cNvPr id="397" name="楕円 396"/>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74439</xdr:rowOff>
    </xdr:from>
    <xdr:ext cx="762000" cy="259045"/>
    <xdr:sp macro="" textlink="">
      <xdr:nvSpPr>
        <xdr:cNvPr id="398" name="テキスト ボックス 397"/>
        <xdr:cNvSpPr txBox="1"/>
      </xdr:nvSpPr>
      <xdr:spPr>
        <a:xfrm>
          <a:off x="14909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167894</xdr:rowOff>
    </xdr:from>
    <xdr:to>
      <xdr:col>68</xdr:col>
      <xdr:colOff>203200</xdr:colOff>
      <xdr:row>41</xdr:row>
      <xdr:rowOff>98044</xdr:rowOff>
    </xdr:to>
    <xdr:sp macro="" textlink="">
      <xdr:nvSpPr>
        <xdr:cNvPr id="399" name="楕円 398"/>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400" name="テキスト ボックス 399"/>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401" name="楕円 400"/>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402" name="テキスト ボックス 401"/>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前年度までは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地方債発行抑制、基金現在高の増加等により、将来負担比率は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保育施設建設等により増加となった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施設更新等に伴う地方債発行により、地方債現在高の増加は避けられない状況にあるが、地方債発行額を最小限に抑制し財政の健全化に努める。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56545</xdr:rowOff>
    </xdr:from>
    <xdr:to>
      <xdr:col>81</xdr:col>
      <xdr:colOff>44450</xdr:colOff>
      <xdr:row>14</xdr:row>
      <xdr:rowOff>104805</xdr:rowOff>
    </xdr:to>
    <xdr:cxnSp macro="">
      <xdr:nvCxnSpPr>
        <xdr:cNvPr id="438" name="直線コネクタ 437"/>
        <xdr:cNvCxnSpPr/>
      </xdr:nvCxnSpPr>
      <xdr:spPr>
        <a:xfrm>
          <a:off x="16179800" y="245684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56545</xdr:rowOff>
    </xdr:from>
    <xdr:to>
      <xdr:col>77</xdr:col>
      <xdr:colOff>44450</xdr:colOff>
      <xdr:row>14</xdr:row>
      <xdr:rowOff>103656</xdr:rowOff>
    </xdr:to>
    <xdr:cxnSp macro="">
      <xdr:nvCxnSpPr>
        <xdr:cNvPr id="441" name="直線コネクタ 440"/>
        <xdr:cNvCxnSpPr/>
      </xdr:nvCxnSpPr>
      <xdr:spPr>
        <a:xfrm flipV="1">
          <a:off x="15290800" y="2456845"/>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103656</xdr:rowOff>
    </xdr:from>
    <xdr:to>
      <xdr:col>72</xdr:col>
      <xdr:colOff>203200</xdr:colOff>
      <xdr:row>15</xdr:row>
      <xdr:rowOff>35621</xdr:rowOff>
    </xdr:to>
    <xdr:cxnSp macro="">
      <xdr:nvCxnSpPr>
        <xdr:cNvPr id="444" name="直線コネクタ 443"/>
        <xdr:cNvCxnSpPr/>
      </xdr:nvCxnSpPr>
      <xdr:spPr>
        <a:xfrm flipV="1">
          <a:off x="14401800" y="2503956"/>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35621</xdr:rowOff>
    </xdr:from>
    <xdr:to>
      <xdr:col>68</xdr:col>
      <xdr:colOff>152400</xdr:colOff>
      <xdr:row>15</xdr:row>
      <xdr:rowOff>64347</xdr:rowOff>
    </xdr:to>
    <xdr:cxnSp macro="">
      <xdr:nvCxnSpPr>
        <xdr:cNvPr id="447" name="直線コネクタ 446"/>
        <xdr:cNvCxnSpPr/>
      </xdr:nvCxnSpPr>
      <xdr:spPr>
        <a:xfrm flipV="1">
          <a:off x="13512800" y="2607371"/>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54005</xdr:rowOff>
    </xdr:from>
    <xdr:to>
      <xdr:col>81</xdr:col>
      <xdr:colOff>95250</xdr:colOff>
      <xdr:row>14</xdr:row>
      <xdr:rowOff>155605</xdr:rowOff>
    </xdr:to>
    <xdr:sp macro="" textlink="">
      <xdr:nvSpPr>
        <xdr:cNvPr id="457" name="楕円 456"/>
        <xdr:cNvSpPr/>
      </xdr:nvSpPr>
      <xdr:spPr>
        <a:xfrm>
          <a:off x="16967200" y="245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26082</xdr:rowOff>
    </xdr:from>
    <xdr:ext cx="762000" cy="259045"/>
    <xdr:sp macro="" textlink="">
      <xdr:nvSpPr>
        <xdr:cNvPr id="458" name="将来負担の状況該当値テキスト"/>
        <xdr:cNvSpPr txBox="1"/>
      </xdr:nvSpPr>
      <xdr:spPr>
        <a:xfrm>
          <a:off x="17106900" y="2426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5745</xdr:rowOff>
    </xdr:from>
    <xdr:to>
      <xdr:col>77</xdr:col>
      <xdr:colOff>95250</xdr:colOff>
      <xdr:row>14</xdr:row>
      <xdr:rowOff>107345</xdr:rowOff>
    </xdr:to>
    <xdr:sp macro="" textlink="">
      <xdr:nvSpPr>
        <xdr:cNvPr id="459" name="楕円 458"/>
        <xdr:cNvSpPr/>
      </xdr:nvSpPr>
      <xdr:spPr>
        <a:xfrm>
          <a:off x="16129000" y="24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92122</xdr:rowOff>
    </xdr:from>
    <xdr:ext cx="736600" cy="259045"/>
    <xdr:sp macro="" textlink="">
      <xdr:nvSpPr>
        <xdr:cNvPr id="460" name="テキスト ボックス 459"/>
        <xdr:cNvSpPr txBox="1"/>
      </xdr:nvSpPr>
      <xdr:spPr>
        <a:xfrm>
          <a:off x="15798800" y="24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52856</xdr:rowOff>
    </xdr:from>
    <xdr:to>
      <xdr:col>73</xdr:col>
      <xdr:colOff>44450</xdr:colOff>
      <xdr:row>14</xdr:row>
      <xdr:rowOff>154456</xdr:rowOff>
    </xdr:to>
    <xdr:sp macro="" textlink="">
      <xdr:nvSpPr>
        <xdr:cNvPr id="461" name="楕円 460"/>
        <xdr:cNvSpPr/>
      </xdr:nvSpPr>
      <xdr:spPr>
        <a:xfrm>
          <a:off x="15240000" y="24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139233</xdr:rowOff>
    </xdr:from>
    <xdr:ext cx="762000" cy="259045"/>
    <xdr:sp macro="" textlink="">
      <xdr:nvSpPr>
        <xdr:cNvPr id="462" name="テキスト ボックス 461"/>
        <xdr:cNvSpPr txBox="1"/>
      </xdr:nvSpPr>
      <xdr:spPr>
        <a:xfrm>
          <a:off x="14909800" y="25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156271</xdr:rowOff>
    </xdr:from>
    <xdr:to>
      <xdr:col>68</xdr:col>
      <xdr:colOff>203200</xdr:colOff>
      <xdr:row>15</xdr:row>
      <xdr:rowOff>86421</xdr:rowOff>
    </xdr:to>
    <xdr:sp macro="" textlink="">
      <xdr:nvSpPr>
        <xdr:cNvPr id="463" name="楕円 462"/>
        <xdr:cNvSpPr/>
      </xdr:nvSpPr>
      <xdr:spPr>
        <a:xfrm>
          <a:off x="14351000" y="255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71198</xdr:rowOff>
    </xdr:from>
    <xdr:ext cx="762000" cy="259045"/>
    <xdr:sp macro="" textlink="">
      <xdr:nvSpPr>
        <xdr:cNvPr id="464" name="テキスト ボックス 463"/>
        <xdr:cNvSpPr txBox="1"/>
      </xdr:nvSpPr>
      <xdr:spPr>
        <a:xfrm>
          <a:off x="14020800" y="2642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13547</xdr:rowOff>
    </xdr:from>
    <xdr:to>
      <xdr:col>64</xdr:col>
      <xdr:colOff>152400</xdr:colOff>
      <xdr:row>15</xdr:row>
      <xdr:rowOff>115147</xdr:rowOff>
    </xdr:to>
    <xdr:sp macro="" textlink="">
      <xdr:nvSpPr>
        <xdr:cNvPr id="465" name="楕円 464"/>
        <xdr:cNvSpPr/>
      </xdr:nvSpPr>
      <xdr:spPr>
        <a:xfrm>
          <a:off x="13462000" y="258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99924</xdr:rowOff>
    </xdr:from>
    <xdr:ext cx="762000" cy="259045"/>
    <xdr:sp macro="" textlink="">
      <xdr:nvSpPr>
        <xdr:cNvPr id="466" name="テキスト ボックス 465"/>
        <xdr:cNvSpPr txBox="1"/>
      </xdr:nvSpPr>
      <xdr:spPr>
        <a:xfrm>
          <a:off x="13131800" y="267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9,216
402.25
10,517,387
10,280,433
233,186
4,659,964
11,420,733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保育所・牧場等の直営運営が要因となって類似団体平均を上回っている。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行政サービス提供方法の差異によるものであるが、計画的な職員採用による適正な人事管理のもと、人件費の抑制に努める。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83566</xdr:rowOff>
    </xdr:to>
    <xdr:cxnSp macro="">
      <xdr:nvCxnSpPr>
        <xdr:cNvPr id="64" name="直線コネクタ 63"/>
        <xdr:cNvCxnSpPr/>
      </xdr:nvCxnSpPr>
      <xdr:spPr>
        <a:xfrm flipV="1">
          <a:off x="3987800" y="63906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37</xdr:row>
      <xdr:rowOff>83566</xdr:rowOff>
    </xdr:to>
    <xdr:cxnSp macro="">
      <xdr:nvCxnSpPr>
        <xdr:cNvPr id="67" name="直線コネクタ 66"/>
        <xdr:cNvCxnSpPr/>
      </xdr:nvCxnSpPr>
      <xdr:spPr>
        <a:xfrm>
          <a:off x="3098800" y="6427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83566</xdr:rowOff>
    </xdr:to>
    <xdr:cxnSp macro="">
      <xdr:nvCxnSpPr>
        <xdr:cNvPr id="70" name="直線コネクタ 69"/>
        <xdr:cNvCxnSpPr/>
      </xdr:nvCxnSpPr>
      <xdr:spPr>
        <a:xfrm>
          <a:off x="2209800" y="64226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78994</xdr:rowOff>
    </xdr:to>
    <xdr:cxnSp macro="">
      <xdr:nvCxnSpPr>
        <xdr:cNvPr id="73" name="直線コネクタ 72"/>
        <xdr:cNvCxnSpPr/>
      </xdr:nvCxnSpPr>
      <xdr:spPr>
        <a:xfrm>
          <a:off x="1320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3" name="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4" name="人件費該当値テキスト"/>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32766</xdr:rowOff>
    </xdr:from>
    <xdr:to>
      <xdr:col>15</xdr:col>
      <xdr:colOff>149225</xdr:colOff>
      <xdr:row>37</xdr:row>
      <xdr:rowOff>134366</xdr:rowOff>
    </xdr:to>
    <xdr:sp macro="" textlink="">
      <xdr:nvSpPr>
        <xdr:cNvPr id="87" name="楕円 86"/>
        <xdr:cNvSpPr/>
      </xdr:nvSpPr>
      <xdr:spPr>
        <a:xfrm>
          <a:off x="3048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119143</xdr:rowOff>
    </xdr:from>
    <xdr:ext cx="762000" cy="259045"/>
    <xdr:sp macro="" textlink="">
      <xdr:nvSpPr>
        <xdr:cNvPr id="88" name="テキスト ボックス 87"/>
        <xdr:cNvSpPr txBox="1"/>
      </xdr:nvSpPr>
      <xdr:spPr>
        <a:xfrm>
          <a:off x="2717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保育所・牧場等の直営運営に係る賃金が要因となって類似団体平均を上回っている。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また、人件費単価の上昇等により委託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が増加傾向にある。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17</xdr:row>
      <xdr:rowOff>101854</xdr:rowOff>
    </xdr:to>
    <xdr:cxnSp macro="">
      <xdr:nvCxnSpPr>
        <xdr:cNvPr id="122" name="直線コネクタ 121"/>
        <xdr:cNvCxnSpPr/>
      </xdr:nvCxnSpPr>
      <xdr:spPr>
        <a:xfrm flipV="1">
          <a:off x="15671800" y="29936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65278</xdr:rowOff>
    </xdr:from>
    <xdr:to>
      <xdr:col>78</xdr:col>
      <xdr:colOff>69850</xdr:colOff>
      <xdr:row>17</xdr:row>
      <xdr:rowOff>101854</xdr:rowOff>
    </xdr:to>
    <xdr:cxnSp macro="">
      <xdr:nvCxnSpPr>
        <xdr:cNvPr id="125" name="直線コネクタ 124"/>
        <xdr:cNvCxnSpPr/>
      </xdr:nvCxnSpPr>
      <xdr:spPr>
        <a:xfrm>
          <a:off x="14782800" y="2979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65278</xdr:rowOff>
    </xdr:to>
    <xdr:cxnSp macro="">
      <xdr:nvCxnSpPr>
        <xdr:cNvPr id="128" name="直線コネクタ 127"/>
        <xdr:cNvCxnSpPr/>
      </xdr:nvCxnSpPr>
      <xdr:spPr>
        <a:xfrm>
          <a:off x="13893800" y="2966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51562</xdr:rowOff>
    </xdr:to>
    <xdr:cxnSp macro="">
      <xdr:nvCxnSpPr>
        <xdr:cNvPr id="131" name="直線コネクタ 130"/>
        <xdr:cNvCxnSpPr/>
      </xdr:nvCxnSpPr>
      <xdr:spPr>
        <a:xfrm>
          <a:off x="13004800" y="29296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1" name="楕円 140"/>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271</xdr:rowOff>
    </xdr:from>
    <xdr:ext cx="762000" cy="259045"/>
    <xdr:sp macro="" textlink="">
      <xdr:nvSpPr>
        <xdr:cNvPr id="142" name="物件費該当値テキスト"/>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51054</xdr:rowOff>
    </xdr:from>
    <xdr:to>
      <xdr:col>78</xdr:col>
      <xdr:colOff>120650</xdr:colOff>
      <xdr:row>17</xdr:row>
      <xdr:rowOff>152654</xdr:rowOff>
    </xdr:to>
    <xdr:sp macro="" textlink="">
      <xdr:nvSpPr>
        <xdr:cNvPr id="143" name="楕円 142"/>
        <xdr:cNvSpPr/>
      </xdr:nvSpPr>
      <xdr:spPr>
        <a:xfrm>
          <a:off x="15621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137431</xdr:rowOff>
    </xdr:from>
    <xdr:ext cx="736600" cy="259045"/>
    <xdr:sp macro="" textlink="">
      <xdr:nvSpPr>
        <xdr:cNvPr id="144" name="テキスト ボックス 143"/>
        <xdr:cNvSpPr txBox="1"/>
      </xdr:nvSpPr>
      <xdr:spPr>
        <a:xfrm>
          <a:off x="15290800" y="30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14478</xdr:rowOff>
    </xdr:from>
    <xdr:to>
      <xdr:col>74</xdr:col>
      <xdr:colOff>31750</xdr:colOff>
      <xdr:row>17</xdr:row>
      <xdr:rowOff>116078</xdr:rowOff>
    </xdr:to>
    <xdr:sp macro="" textlink="">
      <xdr:nvSpPr>
        <xdr:cNvPr id="145" name="楕円 144"/>
        <xdr:cNvSpPr/>
      </xdr:nvSpPr>
      <xdr:spPr>
        <a:xfrm>
          <a:off x="14732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46" name="テキスト ボックス 145"/>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47" name="楕円 146"/>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87139</xdr:rowOff>
    </xdr:from>
    <xdr:ext cx="762000" cy="259045"/>
    <xdr:sp macro="" textlink="">
      <xdr:nvSpPr>
        <xdr:cNvPr id="148" name="テキスト ボックス 147"/>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49" name="楕円 148"/>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50563</xdr:rowOff>
    </xdr:from>
    <xdr:ext cx="762000" cy="259045"/>
    <xdr:sp macro="" textlink="">
      <xdr:nvSpPr>
        <xdr:cNvPr id="150" name="テキスト ボックス 149"/>
        <xdr:cNvSpPr txBox="1"/>
      </xdr:nvSpPr>
      <xdr:spPr>
        <a:xfrm>
          <a:off x="12623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障害福祉費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の増加により、類似団体平均を上回っている。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今後も増加が見込まれる費目である。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34472</xdr:rowOff>
    </xdr:from>
    <xdr:to>
      <xdr:col>24</xdr:col>
      <xdr:colOff>25400</xdr:colOff>
      <xdr:row>56</xdr:row>
      <xdr:rowOff>45357</xdr:rowOff>
    </xdr:to>
    <xdr:cxnSp macro="">
      <xdr:nvCxnSpPr>
        <xdr:cNvPr id="184" name="直線コネクタ 183"/>
        <xdr:cNvCxnSpPr/>
      </xdr:nvCxnSpPr>
      <xdr:spPr>
        <a:xfrm>
          <a:off x="3987800" y="9635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34472</xdr:rowOff>
    </xdr:to>
    <xdr:cxnSp macro="">
      <xdr:nvCxnSpPr>
        <xdr:cNvPr id="187" name="直線コネクタ 186"/>
        <xdr:cNvCxnSpPr/>
      </xdr:nvCxnSpPr>
      <xdr:spPr>
        <a:xfrm>
          <a:off x="3098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89" name="テキスト ボックス 188"/>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12700</xdr:rowOff>
    </xdr:to>
    <xdr:cxnSp macro="">
      <xdr:nvCxnSpPr>
        <xdr:cNvPr id="190" name="直線コネクタ 189"/>
        <xdr:cNvCxnSpPr/>
      </xdr:nvCxnSpPr>
      <xdr:spPr>
        <a:xfrm>
          <a:off x="2209800" y="95703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55</xdr:row>
      <xdr:rowOff>162378</xdr:rowOff>
    </xdr:to>
    <xdr:cxnSp macro="">
      <xdr:nvCxnSpPr>
        <xdr:cNvPr id="193" name="直線コネクタ 192"/>
        <xdr:cNvCxnSpPr/>
      </xdr:nvCxnSpPr>
      <xdr:spPr>
        <a:xfrm flipV="1">
          <a:off x="1320800" y="95703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195" name="テキスト ボックス 194"/>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197" name="テキスト ボックス 196"/>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3" name="楕円 202"/>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138084</xdr:rowOff>
    </xdr:from>
    <xdr:ext cx="762000" cy="259045"/>
    <xdr:sp macro="" textlink="">
      <xdr:nvSpPr>
        <xdr:cNvPr id="204" name="扶助費該当値テキスト"/>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05" name="楕円 204"/>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70049</xdr:rowOff>
    </xdr:from>
    <xdr:ext cx="736600" cy="259045"/>
    <xdr:sp macro="" textlink="">
      <xdr:nvSpPr>
        <xdr:cNvPr id="206" name="テキスト ボックス 205"/>
        <xdr:cNvSpPr txBox="1"/>
      </xdr:nvSpPr>
      <xdr:spPr>
        <a:xfrm>
          <a:off x="3606800" y="96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8" name="テキスト ボックス 20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09" name="楕円 208"/>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4734</xdr:rowOff>
    </xdr:from>
    <xdr:ext cx="762000" cy="259045"/>
    <xdr:sp macro="" textlink="">
      <xdr:nvSpPr>
        <xdr:cNvPr id="210" name="テキスト ボックス 209"/>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1" name="楕円 210"/>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2" name="テキスト ボックス 211"/>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医療介護に係る特別会計への繰出金、水道・下水道事業会計への支出金等が多額にあるが、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類似団体平均並みで推移している。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今後も特別会計、公営企業会計については経費の節減や料金の値上げ等により一般会計の負担額減少に努める。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69850</xdr:rowOff>
    </xdr:to>
    <xdr:cxnSp macro="">
      <xdr:nvCxnSpPr>
        <xdr:cNvPr id="240" name="直線コネクタ 239"/>
        <xdr:cNvCxnSpPr/>
      </xdr:nvCxnSpPr>
      <xdr:spPr>
        <a:xfrm flipV="1">
          <a:off x="15671800" y="100025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46990</xdr:rowOff>
    </xdr:from>
    <xdr:to>
      <xdr:col>78</xdr:col>
      <xdr:colOff>69850</xdr:colOff>
      <xdr:row>58</xdr:row>
      <xdr:rowOff>69850</xdr:rowOff>
    </xdr:to>
    <xdr:cxnSp macro="">
      <xdr:nvCxnSpPr>
        <xdr:cNvPr id="243" name="直線コネクタ 242"/>
        <xdr:cNvCxnSpPr/>
      </xdr:nvCxnSpPr>
      <xdr:spPr>
        <a:xfrm>
          <a:off x="14782800" y="99910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24130</xdr:rowOff>
    </xdr:from>
    <xdr:to>
      <xdr:col>73</xdr:col>
      <xdr:colOff>180975</xdr:colOff>
      <xdr:row>58</xdr:row>
      <xdr:rowOff>46990</xdr:rowOff>
    </xdr:to>
    <xdr:cxnSp macro="">
      <xdr:nvCxnSpPr>
        <xdr:cNvPr id="246" name="直線コネクタ 245"/>
        <xdr:cNvCxnSpPr/>
      </xdr:nvCxnSpPr>
      <xdr:spPr>
        <a:xfrm>
          <a:off x="13893800" y="99682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132715</xdr:rowOff>
    </xdr:from>
    <xdr:to>
      <xdr:col>69</xdr:col>
      <xdr:colOff>92075</xdr:colOff>
      <xdr:row>58</xdr:row>
      <xdr:rowOff>24130</xdr:rowOff>
    </xdr:to>
    <xdr:cxnSp macro="">
      <xdr:nvCxnSpPr>
        <xdr:cNvPr id="249" name="直線コネクタ 248"/>
        <xdr:cNvCxnSpPr/>
      </xdr:nvCxnSpPr>
      <xdr:spPr>
        <a:xfrm>
          <a:off x="13004800" y="99053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59" name="楕円 258"/>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0"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19050</xdr:rowOff>
    </xdr:from>
    <xdr:to>
      <xdr:col>78</xdr:col>
      <xdr:colOff>120650</xdr:colOff>
      <xdr:row>58</xdr:row>
      <xdr:rowOff>120650</xdr:rowOff>
    </xdr:to>
    <xdr:sp macro="" textlink="">
      <xdr:nvSpPr>
        <xdr:cNvPr id="261" name="楕円 260"/>
        <xdr:cNvSpPr/>
      </xdr:nvSpPr>
      <xdr:spPr>
        <a:xfrm>
          <a:off x="15621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105427</xdr:rowOff>
    </xdr:from>
    <xdr:ext cx="736600" cy="259045"/>
    <xdr:sp macro="" textlink="">
      <xdr:nvSpPr>
        <xdr:cNvPr id="262" name="テキスト ボックス 261"/>
        <xdr:cNvSpPr txBox="1"/>
      </xdr:nvSpPr>
      <xdr:spPr>
        <a:xfrm>
          <a:off x="15290800" y="1004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167640</xdr:rowOff>
    </xdr:from>
    <xdr:to>
      <xdr:col>74</xdr:col>
      <xdr:colOff>31750</xdr:colOff>
      <xdr:row>58</xdr:row>
      <xdr:rowOff>97790</xdr:rowOff>
    </xdr:to>
    <xdr:sp macro="" textlink="">
      <xdr:nvSpPr>
        <xdr:cNvPr id="263" name="楕円 262"/>
        <xdr:cNvSpPr/>
      </xdr:nvSpPr>
      <xdr:spPr>
        <a:xfrm>
          <a:off x="14732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82567</xdr:rowOff>
    </xdr:from>
    <xdr:ext cx="762000" cy="259045"/>
    <xdr:sp macro="" textlink="">
      <xdr:nvSpPr>
        <xdr:cNvPr id="264" name="テキスト ボックス 263"/>
        <xdr:cNvSpPr txBox="1"/>
      </xdr:nvSpPr>
      <xdr:spPr>
        <a:xfrm>
          <a:off x="14401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144780</xdr:rowOff>
    </xdr:from>
    <xdr:to>
      <xdr:col>69</xdr:col>
      <xdr:colOff>142875</xdr:colOff>
      <xdr:row>58</xdr:row>
      <xdr:rowOff>74930</xdr:rowOff>
    </xdr:to>
    <xdr:sp macro="" textlink="">
      <xdr:nvSpPr>
        <xdr:cNvPr id="265" name="楕円 264"/>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59707</xdr:rowOff>
    </xdr:from>
    <xdr:ext cx="762000" cy="259045"/>
    <xdr:sp macro="" textlink="">
      <xdr:nvSpPr>
        <xdr:cNvPr id="266" name="テキスト ボックス 265"/>
        <xdr:cNvSpPr txBox="1"/>
      </xdr:nvSpPr>
      <xdr:spPr>
        <a:xfrm>
          <a:off x="13512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81915</xdr:rowOff>
    </xdr:from>
    <xdr:to>
      <xdr:col>65</xdr:col>
      <xdr:colOff>53975</xdr:colOff>
      <xdr:row>58</xdr:row>
      <xdr:rowOff>12065</xdr:rowOff>
    </xdr:to>
    <xdr:sp macro="" textlink="">
      <xdr:nvSpPr>
        <xdr:cNvPr id="267" name="楕円 266"/>
        <xdr:cNvSpPr/>
      </xdr:nvSpPr>
      <xdr:spPr>
        <a:xfrm>
          <a:off x="12954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22242</xdr:rowOff>
    </xdr:from>
    <xdr:ext cx="762000" cy="259045"/>
    <xdr:sp macro="" textlink="">
      <xdr:nvSpPr>
        <xdr:cNvPr id="268" name="テキスト ボックス 267"/>
        <xdr:cNvSpPr txBox="1"/>
      </xdr:nvSpPr>
      <xdr:spPr>
        <a:xfrm>
          <a:off x="12623800" y="96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各種団体補助金の抑制等により類似団体平均を下回っている。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減少傾向にあった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今年度は十勝圏複合事務組合加入に伴う分担金等により急増した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今後も引き続き効率的な補助の実施に努める。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154432</xdr:rowOff>
    </xdr:to>
    <xdr:cxnSp macro="">
      <xdr:nvCxnSpPr>
        <xdr:cNvPr id="298" name="直線コネクタ 297"/>
        <xdr:cNvCxnSpPr/>
      </xdr:nvCxnSpPr>
      <xdr:spPr>
        <a:xfrm>
          <a:off x="15671800" y="62397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67564</xdr:rowOff>
    </xdr:to>
    <xdr:cxnSp macro="">
      <xdr:nvCxnSpPr>
        <xdr:cNvPr id="301" name="直線コネクタ 300"/>
        <xdr:cNvCxnSpPr/>
      </xdr:nvCxnSpPr>
      <xdr:spPr>
        <a:xfrm>
          <a:off x="14782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99568</xdr:rowOff>
    </xdr:to>
    <xdr:cxnSp macro="">
      <xdr:nvCxnSpPr>
        <xdr:cNvPr id="304" name="直線コネクタ 303"/>
        <xdr:cNvCxnSpPr/>
      </xdr:nvCxnSpPr>
      <xdr:spPr>
        <a:xfrm flipV="1">
          <a:off x="13893800" y="62397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122428</xdr:rowOff>
    </xdr:to>
    <xdr:cxnSp macro="">
      <xdr:nvCxnSpPr>
        <xdr:cNvPr id="307" name="直線コネクタ 306"/>
        <xdr:cNvCxnSpPr/>
      </xdr:nvCxnSpPr>
      <xdr:spPr>
        <a:xfrm flipV="1">
          <a:off x="13004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17" name="楕円 316"/>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18"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19" name="楕円 318"/>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0" name="テキスト ボックス 319"/>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1" name="楕円 320"/>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2" name="テキスト ボックス 321"/>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23" name="楕円 322"/>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24" name="テキスト ボックス 32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5" name="楕円 324"/>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26" name="テキスト ボックス 325"/>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地方債発行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抑制により、類似団体平均を下回っている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施設更新等に伴う地方債発行により増加していくことが見込まれるが、地方債発行額を最小限に抑制するとともに、償還年限等を考慮し公債費の平準化を図る。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117856</xdr:rowOff>
    </xdr:from>
    <xdr:to>
      <xdr:col>24</xdr:col>
      <xdr:colOff>25400</xdr:colOff>
      <xdr:row>77</xdr:row>
      <xdr:rowOff>115570</xdr:rowOff>
    </xdr:to>
    <xdr:cxnSp macro="">
      <xdr:nvCxnSpPr>
        <xdr:cNvPr id="356" name="直線コネクタ 355"/>
        <xdr:cNvCxnSpPr/>
      </xdr:nvCxnSpPr>
      <xdr:spPr>
        <a:xfrm>
          <a:off x="3987800" y="13148056"/>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77</xdr:row>
      <xdr:rowOff>56135</xdr:rowOff>
    </xdr:to>
    <xdr:cxnSp macro="">
      <xdr:nvCxnSpPr>
        <xdr:cNvPr id="359" name="直線コネクタ 358"/>
        <xdr:cNvCxnSpPr/>
      </xdr:nvCxnSpPr>
      <xdr:spPr>
        <a:xfrm flipV="1">
          <a:off x="3098800" y="131480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56135</xdr:rowOff>
    </xdr:to>
    <xdr:cxnSp macro="">
      <xdr:nvCxnSpPr>
        <xdr:cNvPr id="362" name="直線コネクタ 361"/>
        <xdr:cNvCxnSpPr/>
      </xdr:nvCxnSpPr>
      <xdr:spPr>
        <a:xfrm>
          <a:off x="2209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42418</xdr:rowOff>
    </xdr:to>
    <xdr:cxnSp macro="">
      <xdr:nvCxnSpPr>
        <xdr:cNvPr id="365" name="直線コネクタ 364"/>
        <xdr:cNvCxnSpPr/>
      </xdr:nvCxnSpPr>
      <xdr:spPr>
        <a:xfrm>
          <a:off x="1320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5" name="楕円 374"/>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76" name="公債費該当値テキスト"/>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67056</xdr:rowOff>
    </xdr:from>
    <xdr:to>
      <xdr:col>20</xdr:col>
      <xdr:colOff>38100</xdr:colOff>
      <xdr:row>76</xdr:row>
      <xdr:rowOff>168656</xdr:rowOff>
    </xdr:to>
    <xdr:sp macro="" textlink="">
      <xdr:nvSpPr>
        <xdr:cNvPr id="377" name="楕円 376"/>
        <xdr:cNvSpPr/>
      </xdr:nvSpPr>
      <xdr:spPr>
        <a:xfrm>
          <a:off x="3937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7383</xdr:rowOff>
    </xdr:from>
    <xdr:ext cx="736600" cy="259045"/>
    <xdr:sp macro="" textlink="">
      <xdr:nvSpPr>
        <xdr:cNvPr id="378" name="テキスト ボックス 377"/>
        <xdr:cNvSpPr txBox="1"/>
      </xdr:nvSpPr>
      <xdr:spPr>
        <a:xfrm>
          <a:off x="3606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79" name="楕円 378"/>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80" name="テキスト ボックス 379"/>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81" name="楕円 380"/>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82" name="テキスト ボックス 381"/>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3" name="楕円 382"/>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4" name="テキスト ボックス 38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類似団体平均を上回りながら推移して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費等の増加により、前年度比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100330</xdr:rowOff>
    </xdr:from>
    <xdr:to>
      <xdr:col>82</xdr:col>
      <xdr:colOff>107950</xdr:colOff>
      <xdr:row>77</xdr:row>
      <xdr:rowOff>119380</xdr:rowOff>
    </xdr:to>
    <xdr:cxnSp macro="">
      <xdr:nvCxnSpPr>
        <xdr:cNvPr id="417" name="直線コネクタ 416"/>
        <xdr:cNvCxnSpPr/>
      </xdr:nvCxnSpPr>
      <xdr:spPr>
        <a:xfrm>
          <a:off x="15671800" y="133019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100330</xdr:rowOff>
    </xdr:to>
    <xdr:cxnSp macro="">
      <xdr:nvCxnSpPr>
        <xdr:cNvPr id="420" name="直線コネクタ 419"/>
        <xdr:cNvCxnSpPr/>
      </xdr:nvCxnSpPr>
      <xdr:spPr>
        <a:xfrm>
          <a:off x="14782800" y="132486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27939</xdr:rowOff>
    </xdr:from>
    <xdr:to>
      <xdr:col>73</xdr:col>
      <xdr:colOff>180975</xdr:colOff>
      <xdr:row>77</xdr:row>
      <xdr:rowOff>46989</xdr:rowOff>
    </xdr:to>
    <xdr:cxnSp macro="">
      <xdr:nvCxnSpPr>
        <xdr:cNvPr id="423" name="直線コネクタ 422"/>
        <xdr:cNvCxnSpPr/>
      </xdr:nvCxnSpPr>
      <xdr:spPr>
        <a:xfrm>
          <a:off x="13893800" y="13229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77</xdr:row>
      <xdr:rowOff>27939</xdr:rowOff>
    </xdr:to>
    <xdr:cxnSp macro="">
      <xdr:nvCxnSpPr>
        <xdr:cNvPr id="426" name="直線コネクタ 425"/>
        <xdr:cNvCxnSpPr/>
      </xdr:nvCxnSpPr>
      <xdr:spPr>
        <a:xfrm>
          <a:off x="13004800" y="131686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68580</xdr:rowOff>
    </xdr:from>
    <xdr:to>
      <xdr:col>82</xdr:col>
      <xdr:colOff>158750</xdr:colOff>
      <xdr:row>77</xdr:row>
      <xdr:rowOff>170180</xdr:rowOff>
    </xdr:to>
    <xdr:sp macro="" textlink="">
      <xdr:nvSpPr>
        <xdr:cNvPr id="436" name="楕円 435"/>
        <xdr:cNvSpPr/>
      </xdr:nvSpPr>
      <xdr:spPr>
        <a:xfrm>
          <a:off x="164592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40657</xdr:rowOff>
    </xdr:from>
    <xdr:ext cx="762000" cy="259045"/>
    <xdr:sp macro="" textlink="">
      <xdr:nvSpPr>
        <xdr:cNvPr id="437" name="公債費以外該当値テキスト"/>
        <xdr:cNvSpPr txBox="1"/>
      </xdr:nvSpPr>
      <xdr:spPr>
        <a:xfrm>
          <a:off x="165989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49530</xdr:rowOff>
    </xdr:from>
    <xdr:to>
      <xdr:col>78</xdr:col>
      <xdr:colOff>120650</xdr:colOff>
      <xdr:row>77</xdr:row>
      <xdr:rowOff>151130</xdr:rowOff>
    </xdr:to>
    <xdr:sp macro="" textlink="">
      <xdr:nvSpPr>
        <xdr:cNvPr id="438" name="楕円 437"/>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135907</xdr:rowOff>
    </xdr:from>
    <xdr:ext cx="736600" cy="259045"/>
    <xdr:sp macro="" textlink="">
      <xdr:nvSpPr>
        <xdr:cNvPr id="439" name="テキスト ボックス 438"/>
        <xdr:cNvSpPr txBox="1"/>
      </xdr:nvSpPr>
      <xdr:spPr>
        <a:xfrm>
          <a:off x="15290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0" name="楕円 439"/>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1" name="テキスト ボックス 440"/>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148589</xdr:rowOff>
    </xdr:from>
    <xdr:to>
      <xdr:col>69</xdr:col>
      <xdr:colOff>142875</xdr:colOff>
      <xdr:row>77</xdr:row>
      <xdr:rowOff>78739</xdr:rowOff>
    </xdr:to>
    <xdr:sp macro="" textlink="">
      <xdr:nvSpPr>
        <xdr:cNvPr id="442" name="楕円 441"/>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44" name="楕円 443"/>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2557</xdr:rowOff>
    </xdr:from>
    <xdr:ext cx="762000" cy="259045"/>
    <xdr:sp macro="" textlink="">
      <xdr:nvSpPr>
        <xdr:cNvPr id="445" name="テキスト ボックス 444"/>
        <xdr:cNvSpPr txBox="1"/>
      </xdr:nvSpPr>
      <xdr:spPr>
        <a:xfrm>
          <a:off x="12623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94478</xdr:rowOff>
    </xdr:from>
    <xdr:to>
      <xdr:col>29</xdr:col>
      <xdr:colOff>127000</xdr:colOff>
      <xdr:row>16</xdr:row>
      <xdr:rowOff>95735</xdr:rowOff>
    </xdr:to>
    <xdr:cxnSp macro="">
      <xdr:nvCxnSpPr>
        <xdr:cNvPr id="46" name="直線コネクタ 45"/>
        <xdr:cNvCxnSpPr/>
      </xdr:nvCxnSpPr>
      <xdr:spPr bwMode="auto">
        <a:xfrm flipV="1">
          <a:off x="5003800" y="2885303"/>
          <a:ext cx="6477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79255</xdr:rowOff>
    </xdr:from>
    <xdr:ext cx="762000" cy="259045"/>
    <xdr:sp macro="" textlink="">
      <xdr:nvSpPr>
        <xdr:cNvPr id="47" name="人口1人当たり決算額の推移平均値テキスト130"/>
        <xdr:cNvSpPr txBox="1"/>
      </xdr:nvSpPr>
      <xdr:spPr>
        <a:xfrm>
          <a:off x="5740400" y="28700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83208</xdr:rowOff>
    </xdr:from>
    <xdr:to>
      <xdr:col>26</xdr:col>
      <xdr:colOff>50800</xdr:colOff>
      <xdr:row>16</xdr:row>
      <xdr:rowOff>95735</xdr:rowOff>
    </xdr:to>
    <xdr:cxnSp macro="">
      <xdr:nvCxnSpPr>
        <xdr:cNvPr id="49" name="直線コネクタ 48"/>
        <xdr:cNvCxnSpPr/>
      </xdr:nvCxnSpPr>
      <xdr:spPr bwMode="auto">
        <a:xfrm>
          <a:off x="4305300" y="2874033"/>
          <a:ext cx="698500" cy="1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58753</xdr:rowOff>
    </xdr:from>
    <xdr:to>
      <xdr:col>22</xdr:col>
      <xdr:colOff>114300</xdr:colOff>
      <xdr:row>16</xdr:row>
      <xdr:rowOff>83208</xdr:rowOff>
    </xdr:to>
    <xdr:cxnSp macro="">
      <xdr:nvCxnSpPr>
        <xdr:cNvPr id="52" name="直線コネクタ 51"/>
        <xdr:cNvCxnSpPr/>
      </xdr:nvCxnSpPr>
      <xdr:spPr bwMode="auto">
        <a:xfrm>
          <a:off x="3606800" y="2849578"/>
          <a:ext cx="698500" cy="24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58753</xdr:rowOff>
    </xdr:from>
    <xdr:to>
      <xdr:col>18</xdr:col>
      <xdr:colOff>177800</xdr:colOff>
      <xdr:row>16</xdr:row>
      <xdr:rowOff>92398</xdr:rowOff>
    </xdr:to>
    <xdr:cxnSp macro="">
      <xdr:nvCxnSpPr>
        <xdr:cNvPr id="55" name="直線コネクタ 54"/>
        <xdr:cNvCxnSpPr/>
      </xdr:nvCxnSpPr>
      <xdr:spPr bwMode="auto">
        <a:xfrm flipV="1">
          <a:off x="2908300" y="2849578"/>
          <a:ext cx="698500" cy="33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43678</xdr:rowOff>
    </xdr:from>
    <xdr:to>
      <xdr:col>29</xdr:col>
      <xdr:colOff>177800</xdr:colOff>
      <xdr:row>16</xdr:row>
      <xdr:rowOff>145278</xdr:rowOff>
    </xdr:to>
    <xdr:sp macro="" textlink="">
      <xdr:nvSpPr>
        <xdr:cNvPr id="65" name="楕円 64"/>
        <xdr:cNvSpPr/>
      </xdr:nvSpPr>
      <xdr:spPr bwMode="auto">
        <a:xfrm>
          <a:off x="5600700" y="283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60205</xdr:rowOff>
    </xdr:from>
    <xdr:ext cx="762000" cy="259045"/>
    <xdr:sp macro="" textlink="">
      <xdr:nvSpPr>
        <xdr:cNvPr id="66" name="人口1人当たり決算額の推移該当値テキスト130"/>
        <xdr:cNvSpPr txBox="1"/>
      </xdr:nvSpPr>
      <xdr:spPr>
        <a:xfrm>
          <a:off x="5740400" y="267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44935</xdr:rowOff>
    </xdr:from>
    <xdr:to>
      <xdr:col>26</xdr:col>
      <xdr:colOff>101600</xdr:colOff>
      <xdr:row>16</xdr:row>
      <xdr:rowOff>146535</xdr:rowOff>
    </xdr:to>
    <xdr:sp macro="" textlink="">
      <xdr:nvSpPr>
        <xdr:cNvPr id="67" name="楕円 66"/>
        <xdr:cNvSpPr/>
      </xdr:nvSpPr>
      <xdr:spPr bwMode="auto">
        <a:xfrm>
          <a:off x="4953000" y="283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156712</xdr:rowOff>
    </xdr:from>
    <xdr:ext cx="736600" cy="259045"/>
    <xdr:sp macro="" textlink="">
      <xdr:nvSpPr>
        <xdr:cNvPr id="68" name="テキスト ボックス 67"/>
        <xdr:cNvSpPr txBox="1"/>
      </xdr:nvSpPr>
      <xdr:spPr>
        <a:xfrm>
          <a:off x="4622800" y="2604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32408</xdr:rowOff>
    </xdr:from>
    <xdr:to>
      <xdr:col>22</xdr:col>
      <xdr:colOff>165100</xdr:colOff>
      <xdr:row>16</xdr:row>
      <xdr:rowOff>134008</xdr:rowOff>
    </xdr:to>
    <xdr:sp macro="" textlink="">
      <xdr:nvSpPr>
        <xdr:cNvPr id="69" name="楕円 68"/>
        <xdr:cNvSpPr/>
      </xdr:nvSpPr>
      <xdr:spPr bwMode="auto">
        <a:xfrm>
          <a:off x="4254500" y="2823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144185</xdr:rowOff>
    </xdr:from>
    <xdr:ext cx="762000" cy="259045"/>
    <xdr:sp macro="" textlink="">
      <xdr:nvSpPr>
        <xdr:cNvPr id="70" name="テキスト ボックス 69"/>
        <xdr:cNvSpPr txBox="1"/>
      </xdr:nvSpPr>
      <xdr:spPr>
        <a:xfrm>
          <a:off x="3924300" y="259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7953</xdr:rowOff>
    </xdr:from>
    <xdr:to>
      <xdr:col>19</xdr:col>
      <xdr:colOff>38100</xdr:colOff>
      <xdr:row>16</xdr:row>
      <xdr:rowOff>109553</xdr:rowOff>
    </xdr:to>
    <xdr:sp macro="" textlink="">
      <xdr:nvSpPr>
        <xdr:cNvPr id="71" name="楕円 70"/>
        <xdr:cNvSpPr/>
      </xdr:nvSpPr>
      <xdr:spPr bwMode="auto">
        <a:xfrm>
          <a:off x="3556000" y="279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119730</xdr:rowOff>
    </xdr:from>
    <xdr:ext cx="762000" cy="259045"/>
    <xdr:sp macro="" textlink="">
      <xdr:nvSpPr>
        <xdr:cNvPr id="72" name="テキスト ボックス 71"/>
        <xdr:cNvSpPr txBox="1"/>
      </xdr:nvSpPr>
      <xdr:spPr>
        <a:xfrm>
          <a:off x="3225800" y="256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41598</xdr:rowOff>
    </xdr:from>
    <xdr:to>
      <xdr:col>15</xdr:col>
      <xdr:colOff>101600</xdr:colOff>
      <xdr:row>16</xdr:row>
      <xdr:rowOff>143198</xdr:rowOff>
    </xdr:to>
    <xdr:sp macro="" textlink="">
      <xdr:nvSpPr>
        <xdr:cNvPr id="73" name="楕円 72"/>
        <xdr:cNvSpPr/>
      </xdr:nvSpPr>
      <xdr:spPr bwMode="auto">
        <a:xfrm>
          <a:off x="2857500" y="2832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153375</xdr:rowOff>
    </xdr:from>
    <xdr:ext cx="762000" cy="259045"/>
    <xdr:sp macro="" textlink="">
      <xdr:nvSpPr>
        <xdr:cNvPr id="74" name="テキスト ボックス 73"/>
        <xdr:cNvSpPr txBox="1"/>
      </xdr:nvSpPr>
      <xdr:spPr>
        <a:xfrm>
          <a:off x="2527300" y="260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203136</xdr:rowOff>
    </xdr:from>
    <xdr:to>
      <xdr:col>29</xdr:col>
      <xdr:colOff>127000</xdr:colOff>
      <xdr:row>36</xdr:row>
      <xdr:rowOff>64808</xdr:rowOff>
    </xdr:to>
    <xdr:cxnSp macro="">
      <xdr:nvCxnSpPr>
        <xdr:cNvPr id="107" name="直線コネクタ 106"/>
        <xdr:cNvCxnSpPr/>
      </xdr:nvCxnSpPr>
      <xdr:spPr bwMode="auto">
        <a:xfrm flipV="1">
          <a:off x="5003800" y="6813486"/>
          <a:ext cx="647700" cy="20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217589</xdr:rowOff>
    </xdr:from>
    <xdr:to>
      <xdr:col>26</xdr:col>
      <xdr:colOff>50800</xdr:colOff>
      <xdr:row>36</xdr:row>
      <xdr:rowOff>64808</xdr:rowOff>
    </xdr:to>
    <xdr:cxnSp macro="">
      <xdr:nvCxnSpPr>
        <xdr:cNvPr id="110" name="直線コネクタ 109"/>
        <xdr:cNvCxnSpPr/>
      </xdr:nvCxnSpPr>
      <xdr:spPr bwMode="auto">
        <a:xfrm>
          <a:off x="4305300" y="6827939"/>
          <a:ext cx="698500" cy="190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217589</xdr:rowOff>
    </xdr:from>
    <xdr:to>
      <xdr:col>22</xdr:col>
      <xdr:colOff>114300</xdr:colOff>
      <xdr:row>35</xdr:row>
      <xdr:rowOff>223685</xdr:rowOff>
    </xdr:to>
    <xdr:cxnSp macro="">
      <xdr:nvCxnSpPr>
        <xdr:cNvPr id="113" name="直線コネクタ 112"/>
        <xdr:cNvCxnSpPr/>
      </xdr:nvCxnSpPr>
      <xdr:spPr bwMode="auto">
        <a:xfrm flipV="1">
          <a:off x="3606800" y="6827939"/>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223685</xdr:rowOff>
    </xdr:from>
    <xdr:to>
      <xdr:col>18</xdr:col>
      <xdr:colOff>177800</xdr:colOff>
      <xdr:row>35</xdr:row>
      <xdr:rowOff>231039</xdr:rowOff>
    </xdr:to>
    <xdr:cxnSp macro="">
      <xdr:nvCxnSpPr>
        <xdr:cNvPr id="116" name="直線コネクタ 115"/>
        <xdr:cNvCxnSpPr/>
      </xdr:nvCxnSpPr>
      <xdr:spPr bwMode="auto">
        <a:xfrm flipV="1">
          <a:off x="2908300" y="6834035"/>
          <a:ext cx="698500" cy="7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152336</xdr:rowOff>
    </xdr:from>
    <xdr:to>
      <xdr:col>29</xdr:col>
      <xdr:colOff>177800</xdr:colOff>
      <xdr:row>35</xdr:row>
      <xdr:rowOff>253936</xdr:rowOff>
    </xdr:to>
    <xdr:sp macro="" textlink="">
      <xdr:nvSpPr>
        <xdr:cNvPr id="126" name="楕円 125"/>
        <xdr:cNvSpPr/>
      </xdr:nvSpPr>
      <xdr:spPr bwMode="auto">
        <a:xfrm>
          <a:off x="5600700" y="6762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124413</xdr:rowOff>
    </xdr:from>
    <xdr:ext cx="762000" cy="259045"/>
    <xdr:sp macro="" textlink="">
      <xdr:nvSpPr>
        <xdr:cNvPr id="127" name="人口1人当たり決算額の推移該当値テキスト445"/>
        <xdr:cNvSpPr txBox="1"/>
      </xdr:nvSpPr>
      <xdr:spPr>
        <a:xfrm>
          <a:off x="5740400" y="673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14008</xdr:rowOff>
    </xdr:from>
    <xdr:to>
      <xdr:col>26</xdr:col>
      <xdr:colOff>101600</xdr:colOff>
      <xdr:row>36</xdr:row>
      <xdr:rowOff>115608</xdr:rowOff>
    </xdr:to>
    <xdr:sp macro="" textlink="">
      <xdr:nvSpPr>
        <xdr:cNvPr id="128" name="楕円 127"/>
        <xdr:cNvSpPr/>
      </xdr:nvSpPr>
      <xdr:spPr bwMode="auto">
        <a:xfrm>
          <a:off x="4953000" y="6967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100385</xdr:rowOff>
    </xdr:from>
    <xdr:ext cx="736600" cy="259045"/>
    <xdr:sp macro="" textlink="">
      <xdr:nvSpPr>
        <xdr:cNvPr id="129" name="テキスト ボックス 128"/>
        <xdr:cNvSpPr txBox="1"/>
      </xdr:nvSpPr>
      <xdr:spPr>
        <a:xfrm>
          <a:off x="4622800" y="705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166789</xdr:rowOff>
    </xdr:from>
    <xdr:to>
      <xdr:col>22</xdr:col>
      <xdr:colOff>165100</xdr:colOff>
      <xdr:row>35</xdr:row>
      <xdr:rowOff>268389</xdr:rowOff>
    </xdr:to>
    <xdr:sp macro="" textlink="">
      <xdr:nvSpPr>
        <xdr:cNvPr id="130" name="楕円 129"/>
        <xdr:cNvSpPr/>
      </xdr:nvSpPr>
      <xdr:spPr bwMode="auto">
        <a:xfrm>
          <a:off x="4254500" y="677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253166</xdr:rowOff>
    </xdr:from>
    <xdr:ext cx="762000" cy="259045"/>
    <xdr:sp macro="" textlink="">
      <xdr:nvSpPr>
        <xdr:cNvPr id="131" name="テキスト ボックス 130"/>
        <xdr:cNvSpPr txBox="1"/>
      </xdr:nvSpPr>
      <xdr:spPr>
        <a:xfrm>
          <a:off x="3924300" y="686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172885</xdr:rowOff>
    </xdr:from>
    <xdr:to>
      <xdr:col>19</xdr:col>
      <xdr:colOff>38100</xdr:colOff>
      <xdr:row>35</xdr:row>
      <xdr:rowOff>274485</xdr:rowOff>
    </xdr:to>
    <xdr:sp macro="" textlink="">
      <xdr:nvSpPr>
        <xdr:cNvPr id="132" name="楕円 131"/>
        <xdr:cNvSpPr/>
      </xdr:nvSpPr>
      <xdr:spPr bwMode="auto">
        <a:xfrm>
          <a:off x="3556000" y="6783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259262</xdr:rowOff>
    </xdr:from>
    <xdr:ext cx="762000" cy="259045"/>
    <xdr:sp macro="" textlink="">
      <xdr:nvSpPr>
        <xdr:cNvPr id="133" name="テキスト ボックス 132"/>
        <xdr:cNvSpPr txBox="1"/>
      </xdr:nvSpPr>
      <xdr:spPr>
        <a:xfrm>
          <a:off x="3225800" y="68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180239</xdr:rowOff>
    </xdr:from>
    <xdr:to>
      <xdr:col>15</xdr:col>
      <xdr:colOff>101600</xdr:colOff>
      <xdr:row>35</xdr:row>
      <xdr:rowOff>281839</xdr:rowOff>
    </xdr:to>
    <xdr:sp macro="" textlink="">
      <xdr:nvSpPr>
        <xdr:cNvPr id="134" name="楕円 133"/>
        <xdr:cNvSpPr/>
      </xdr:nvSpPr>
      <xdr:spPr bwMode="auto">
        <a:xfrm>
          <a:off x="2857500" y="6790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266616</xdr:rowOff>
    </xdr:from>
    <xdr:ext cx="762000" cy="259045"/>
    <xdr:sp macro="" textlink="">
      <xdr:nvSpPr>
        <xdr:cNvPr id="135" name="テキスト ボックス 134"/>
        <xdr:cNvSpPr txBox="1"/>
      </xdr:nvSpPr>
      <xdr:spPr>
        <a:xfrm>
          <a:off x="2527300" y="68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9,216
402.25
10,517,387
10,280,433
233,186
4,659,964
11,420,733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38552</xdr:rowOff>
    </xdr:from>
    <xdr:to>
      <xdr:col>24</xdr:col>
      <xdr:colOff>63500</xdr:colOff>
      <xdr:row>35</xdr:row>
      <xdr:rowOff>54341</xdr:rowOff>
    </xdr:to>
    <xdr:cxnSp macro="">
      <xdr:nvCxnSpPr>
        <xdr:cNvPr id="61" name="直線コネクタ 60"/>
        <xdr:cNvCxnSpPr/>
      </xdr:nvCxnSpPr>
      <xdr:spPr>
        <a:xfrm flipV="1">
          <a:off x="3797300" y="6039302"/>
          <a:ext cx="838200" cy="1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25133</xdr:rowOff>
    </xdr:from>
    <xdr:to>
      <xdr:col>19</xdr:col>
      <xdr:colOff>177800</xdr:colOff>
      <xdr:row>35</xdr:row>
      <xdr:rowOff>54341</xdr:rowOff>
    </xdr:to>
    <xdr:cxnSp macro="">
      <xdr:nvCxnSpPr>
        <xdr:cNvPr id="64" name="直線コネクタ 63"/>
        <xdr:cNvCxnSpPr/>
      </xdr:nvCxnSpPr>
      <xdr:spPr>
        <a:xfrm>
          <a:off x="2908300" y="6025883"/>
          <a:ext cx="889000" cy="2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8910</xdr:rowOff>
    </xdr:from>
    <xdr:to>
      <xdr:col>15</xdr:col>
      <xdr:colOff>50800</xdr:colOff>
      <xdr:row>35</xdr:row>
      <xdr:rowOff>25133</xdr:rowOff>
    </xdr:to>
    <xdr:cxnSp macro="">
      <xdr:nvCxnSpPr>
        <xdr:cNvPr id="67" name="直線コネクタ 66"/>
        <xdr:cNvCxnSpPr/>
      </xdr:nvCxnSpPr>
      <xdr:spPr>
        <a:xfrm>
          <a:off x="2019300" y="6009660"/>
          <a:ext cx="889000" cy="1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8910</xdr:rowOff>
    </xdr:from>
    <xdr:to>
      <xdr:col>10</xdr:col>
      <xdr:colOff>114300</xdr:colOff>
      <xdr:row>35</xdr:row>
      <xdr:rowOff>33393</xdr:rowOff>
    </xdr:to>
    <xdr:cxnSp macro="">
      <xdr:nvCxnSpPr>
        <xdr:cNvPr id="70" name="直線コネクタ 69"/>
        <xdr:cNvCxnSpPr/>
      </xdr:nvCxnSpPr>
      <xdr:spPr>
        <a:xfrm flipV="1">
          <a:off x="1130300" y="6009660"/>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159202</xdr:rowOff>
    </xdr:from>
    <xdr:to>
      <xdr:col>24</xdr:col>
      <xdr:colOff>114300</xdr:colOff>
      <xdr:row>35</xdr:row>
      <xdr:rowOff>89352</xdr:rowOff>
    </xdr:to>
    <xdr:sp macro="" textlink="">
      <xdr:nvSpPr>
        <xdr:cNvPr id="80" name="楕円 79"/>
        <xdr:cNvSpPr/>
      </xdr:nvSpPr>
      <xdr:spPr>
        <a:xfrm>
          <a:off x="4584700" y="598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10629</xdr:rowOff>
    </xdr:from>
    <xdr:ext cx="599010" cy="259045"/>
    <xdr:sp macro="" textlink="">
      <xdr:nvSpPr>
        <xdr:cNvPr id="81" name="人件費該当値テキスト"/>
        <xdr:cNvSpPr txBox="1"/>
      </xdr:nvSpPr>
      <xdr:spPr>
        <a:xfrm>
          <a:off x="4686300" y="583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3541</xdr:rowOff>
    </xdr:from>
    <xdr:to>
      <xdr:col>20</xdr:col>
      <xdr:colOff>38100</xdr:colOff>
      <xdr:row>35</xdr:row>
      <xdr:rowOff>105141</xdr:rowOff>
    </xdr:to>
    <xdr:sp macro="" textlink="">
      <xdr:nvSpPr>
        <xdr:cNvPr id="82" name="楕円 81"/>
        <xdr:cNvSpPr/>
      </xdr:nvSpPr>
      <xdr:spPr>
        <a:xfrm>
          <a:off x="3746500" y="600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121668</xdr:rowOff>
    </xdr:from>
    <xdr:ext cx="599010" cy="259045"/>
    <xdr:sp macro="" textlink="">
      <xdr:nvSpPr>
        <xdr:cNvPr id="83" name="テキスト ボックス 82"/>
        <xdr:cNvSpPr txBox="1"/>
      </xdr:nvSpPr>
      <xdr:spPr>
        <a:xfrm>
          <a:off x="3497795" y="5779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145783</xdr:rowOff>
    </xdr:from>
    <xdr:to>
      <xdr:col>15</xdr:col>
      <xdr:colOff>101600</xdr:colOff>
      <xdr:row>35</xdr:row>
      <xdr:rowOff>75933</xdr:rowOff>
    </xdr:to>
    <xdr:sp macro="" textlink="">
      <xdr:nvSpPr>
        <xdr:cNvPr id="84" name="楕円 83"/>
        <xdr:cNvSpPr/>
      </xdr:nvSpPr>
      <xdr:spPr>
        <a:xfrm>
          <a:off x="2857500" y="597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92460</xdr:rowOff>
    </xdr:from>
    <xdr:ext cx="599010" cy="259045"/>
    <xdr:sp macro="" textlink="">
      <xdr:nvSpPr>
        <xdr:cNvPr id="85" name="テキスト ボックス 84"/>
        <xdr:cNvSpPr txBox="1"/>
      </xdr:nvSpPr>
      <xdr:spPr>
        <a:xfrm>
          <a:off x="2608795" y="575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129560</xdr:rowOff>
    </xdr:from>
    <xdr:to>
      <xdr:col>10</xdr:col>
      <xdr:colOff>165100</xdr:colOff>
      <xdr:row>35</xdr:row>
      <xdr:rowOff>59710</xdr:rowOff>
    </xdr:to>
    <xdr:sp macro="" textlink="">
      <xdr:nvSpPr>
        <xdr:cNvPr id="86" name="楕円 85"/>
        <xdr:cNvSpPr/>
      </xdr:nvSpPr>
      <xdr:spPr>
        <a:xfrm>
          <a:off x="1968500" y="59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76237</xdr:rowOff>
    </xdr:from>
    <xdr:ext cx="599010" cy="259045"/>
    <xdr:sp macro="" textlink="">
      <xdr:nvSpPr>
        <xdr:cNvPr id="87" name="テキスト ボックス 86"/>
        <xdr:cNvSpPr txBox="1"/>
      </xdr:nvSpPr>
      <xdr:spPr>
        <a:xfrm>
          <a:off x="1719795" y="573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154043</xdr:rowOff>
    </xdr:from>
    <xdr:to>
      <xdr:col>6</xdr:col>
      <xdr:colOff>38100</xdr:colOff>
      <xdr:row>35</xdr:row>
      <xdr:rowOff>84193</xdr:rowOff>
    </xdr:to>
    <xdr:sp macro="" textlink="">
      <xdr:nvSpPr>
        <xdr:cNvPr id="88" name="楕円 87"/>
        <xdr:cNvSpPr/>
      </xdr:nvSpPr>
      <xdr:spPr>
        <a:xfrm>
          <a:off x="1079500" y="59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100720</xdr:rowOff>
    </xdr:from>
    <xdr:ext cx="599010" cy="259045"/>
    <xdr:sp macro="" textlink="">
      <xdr:nvSpPr>
        <xdr:cNvPr id="89" name="テキスト ボックス 88"/>
        <xdr:cNvSpPr txBox="1"/>
      </xdr:nvSpPr>
      <xdr:spPr>
        <a:xfrm>
          <a:off x="830795" y="575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44726</xdr:rowOff>
    </xdr:from>
    <xdr:to>
      <xdr:col>24</xdr:col>
      <xdr:colOff>63500</xdr:colOff>
      <xdr:row>55</xdr:row>
      <xdr:rowOff>66210</xdr:rowOff>
    </xdr:to>
    <xdr:cxnSp macro="">
      <xdr:nvCxnSpPr>
        <xdr:cNvPr id="116" name="直線コネクタ 115"/>
        <xdr:cNvCxnSpPr/>
      </xdr:nvCxnSpPr>
      <xdr:spPr>
        <a:xfrm flipV="1">
          <a:off x="3797300" y="9474476"/>
          <a:ext cx="838200" cy="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66210</xdr:rowOff>
    </xdr:from>
    <xdr:to>
      <xdr:col>19</xdr:col>
      <xdr:colOff>177800</xdr:colOff>
      <xdr:row>55</xdr:row>
      <xdr:rowOff>70375</xdr:rowOff>
    </xdr:to>
    <xdr:cxnSp macro="">
      <xdr:nvCxnSpPr>
        <xdr:cNvPr id="119" name="直線コネクタ 118"/>
        <xdr:cNvCxnSpPr/>
      </xdr:nvCxnSpPr>
      <xdr:spPr>
        <a:xfrm flipV="1">
          <a:off x="2908300" y="9495960"/>
          <a:ext cx="889000" cy="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36258</xdr:rowOff>
    </xdr:from>
    <xdr:to>
      <xdr:col>15</xdr:col>
      <xdr:colOff>50800</xdr:colOff>
      <xdr:row>55</xdr:row>
      <xdr:rowOff>70375</xdr:rowOff>
    </xdr:to>
    <xdr:cxnSp macro="">
      <xdr:nvCxnSpPr>
        <xdr:cNvPr id="122" name="直線コネクタ 121"/>
        <xdr:cNvCxnSpPr/>
      </xdr:nvCxnSpPr>
      <xdr:spPr>
        <a:xfrm>
          <a:off x="2019300" y="9466008"/>
          <a:ext cx="889000" cy="3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82742</xdr:rowOff>
    </xdr:from>
    <xdr:ext cx="599010" cy="259045"/>
    <xdr:sp macro="" textlink="">
      <xdr:nvSpPr>
        <xdr:cNvPr id="124" name="テキスト ボックス 123"/>
        <xdr:cNvSpPr txBox="1"/>
      </xdr:nvSpPr>
      <xdr:spPr>
        <a:xfrm>
          <a:off x="2608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36258</xdr:rowOff>
    </xdr:from>
    <xdr:to>
      <xdr:col>10</xdr:col>
      <xdr:colOff>114300</xdr:colOff>
      <xdr:row>55</xdr:row>
      <xdr:rowOff>112579</xdr:rowOff>
    </xdr:to>
    <xdr:cxnSp macro="">
      <xdr:nvCxnSpPr>
        <xdr:cNvPr id="125" name="直線コネクタ 124"/>
        <xdr:cNvCxnSpPr/>
      </xdr:nvCxnSpPr>
      <xdr:spPr>
        <a:xfrm flipV="1">
          <a:off x="1130300" y="9466008"/>
          <a:ext cx="889000" cy="7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165376</xdr:rowOff>
    </xdr:from>
    <xdr:to>
      <xdr:col>24</xdr:col>
      <xdr:colOff>114300</xdr:colOff>
      <xdr:row>55</xdr:row>
      <xdr:rowOff>95526</xdr:rowOff>
    </xdr:to>
    <xdr:sp macro="" textlink="">
      <xdr:nvSpPr>
        <xdr:cNvPr id="135" name="楕円 134"/>
        <xdr:cNvSpPr/>
      </xdr:nvSpPr>
      <xdr:spPr>
        <a:xfrm>
          <a:off x="4584700" y="94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143803</xdr:rowOff>
    </xdr:from>
    <xdr:ext cx="599010" cy="259045"/>
    <xdr:sp macro="" textlink="">
      <xdr:nvSpPr>
        <xdr:cNvPr id="136" name="物件費該当値テキスト"/>
        <xdr:cNvSpPr txBox="1"/>
      </xdr:nvSpPr>
      <xdr:spPr>
        <a:xfrm>
          <a:off x="4686300" y="940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15410</xdr:rowOff>
    </xdr:from>
    <xdr:to>
      <xdr:col>20</xdr:col>
      <xdr:colOff>38100</xdr:colOff>
      <xdr:row>55</xdr:row>
      <xdr:rowOff>117010</xdr:rowOff>
    </xdr:to>
    <xdr:sp macro="" textlink="">
      <xdr:nvSpPr>
        <xdr:cNvPr id="137" name="楕円 136"/>
        <xdr:cNvSpPr/>
      </xdr:nvSpPr>
      <xdr:spPr>
        <a:xfrm>
          <a:off x="3746500" y="94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108137</xdr:rowOff>
    </xdr:from>
    <xdr:ext cx="599010" cy="259045"/>
    <xdr:sp macro="" textlink="">
      <xdr:nvSpPr>
        <xdr:cNvPr id="138" name="テキスト ボックス 137"/>
        <xdr:cNvSpPr txBox="1"/>
      </xdr:nvSpPr>
      <xdr:spPr>
        <a:xfrm>
          <a:off x="3497795" y="953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19575</xdr:rowOff>
    </xdr:from>
    <xdr:to>
      <xdr:col>15</xdr:col>
      <xdr:colOff>101600</xdr:colOff>
      <xdr:row>55</xdr:row>
      <xdr:rowOff>121175</xdr:rowOff>
    </xdr:to>
    <xdr:sp macro="" textlink="">
      <xdr:nvSpPr>
        <xdr:cNvPr id="139" name="楕円 138"/>
        <xdr:cNvSpPr/>
      </xdr:nvSpPr>
      <xdr:spPr>
        <a:xfrm>
          <a:off x="2857500" y="94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112302</xdr:rowOff>
    </xdr:from>
    <xdr:ext cx="599010" cy="259045"/>
    <xdr:sp macro="" textlink="">
      <xdr:nvSpPr>
        <xdr:cNvPr id="140" name="テキスト ボックス 139"/>
        <xdr:cNvSpPr txBox="1"/>
      </xdr:nvSpPr>
      <xdr:spPr>
        <a:xfrm>
          <a:off x="2608795" y="954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156908</xdr:rowOff>
    </xdr:from>
    <xdr:to>
      <xdr:col>10</xdr:col>
      <xdr:colOff>165100</xdr:colOff>
      <xdr:row>55</xdr:row>
      <xdr:rowOff>87058</xdr:rowOff>
    </xdr:to>
    <xdr:sp macro="" textlink="">
      <xdr:nvSpPr>
        <xdr:cNvPr id="141" name="楕円 140"/>
        <xdr:cNvSpPr/>
      </xdr:nvSpPr>
      <xdr:spPr>
        <a:xfrm>
          <a:off x="1968500" y="94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103585</xdr:rowOff>
    </xdr:from>
    <xdr:ext cx="599010" cy="259045"/>
    <xdr:sp macro="" textlink="">
      <xdr:nvSpPr>
        <xdr:cNvPr id="142" name="テキスト ボックス 141"/>
        <xdr:cNvSpPr txBox="1"/>
      </xdr:nvSpPr>
      <xdr:spPr>
        <a:xfrm>
          <a:off x="1719795" y="919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61779</xdr:rowOff>
    </xdr:from>
    <xdr:to>
      <xdr:col>6</xdr:col>
      <xdr:colOff>38100</xdr:colOff>
      <xdr:row>55</xdr:row>
      <xdr:rowOff>163379</xdr:rowOff>
    </xdr:to>
    <xdr:sp macro="" textlink="">
      <xdr:nvSpPr>
        <xdr:cNvPr id="143" name="楕円 142"/>
        <xdr:cNvSpPr/>
      </xdr:nvSpPr>
      <xdr:spPr>
        <a:xfrm>
          <a:off x="1079500" y="9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154506</xdr:rowOff>
    </xdr:from>
    <xdr:ext cx="599010" cy="259045"/>
    <xdr:sp macro="" textlink="">
      <xdr:nvSpPr>
        <xdr:cNvPr id="144" name="テキスト ボックス 143"/>
        <xdr:cNvSpPr txBox="1"/>
      </xdr:nvSpPr>
      <xdr:spPr>
        <a:xfrm>
          <a:off x="830795" y="9584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78458</xdr:rowOff>
    </xdr:from>
    <xdr:to>
      <xdr:col>24</xdr:col>
      <xdr:colOff>63500</xdr:colOff>
      <xdr:row>75</xdr:row>
      <xdr:rowOff>130762</xdr:rowOff>
    </xdr:to>
    <xdr:cxnSp macro="">
      <xdr:nvCxnSpPr>
        <xdr:cNvPr id="171" name="直線コネクタ 170"/>
        <xdr:cNvCxnSpPr/>
      </xdr:nvCxnSpPr>
      <xdr:spPr>
        <a:xfrm flipV="1">
          <a:off x="3797300" y="12937208"/>
          <a:ext cx="838200" cy="5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1214</xdr:rowOff>
    </xdr:from>
    <xdr:to>
      <xdr:col>19</xdr:col>
      <xdr:colOff>177800</xdr:colOff>
      <xdr:row>75</xdr:row>
      <xdr:rowOff>130762</xdr:rowOff>
    </xdr:to>
    <xdr:cxnSp macro="">
      <xdr:nvCxnSpPr>
        <xdr:cNvPr id="174" name="直線コネクタ 173"/>
        <xdr:cNvCxnSpPr/>
      </xdr:nvCxnSpPr>
      <xdr:spPr>
        <a:xfrm>
          <a:off x="2908300" y="12859964"/>
          <a:ext cx="889000" cy="12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1214</xdr:rowOff>
    </xdr:from>
    <xdr:to>
      <xdr:col>15</xdr:col>
      <xdr:colOff>50800</xdr:colOff>
      <xdr:row>75</xdr:row>
      <xdr:rowOff>92014</xdr:rowOff>
    </xdr:to>
    <xdr:cxnSp macro="">
      <xdr:nvCxnSpPr>
        <xdr:cNvPr id="177" name="直線コネクタ 176"/>
        <xdr:cNvCxnSpPr/>
      </xdr:nvCxnSpPr>
      <xdr:spPr>
        <a:xfrm flipV="1">
          <a:off x="2019300" y="12859964"/>
          <a:ext cx="889000" cy="9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74298</xdr:rowOff>
    </xdr:from>
    <xdr:to>
      <xdr:col>10</xdr:col>
      <xdr:colOff>114300</xdr:colOff>
      <xdr:row>75</xdr:row>
      <xdr:rowOff>92014</xdr:rowOff>
    </xdr:to>
    <xdr:cxnSp macro="">
      <xdr:nvCxnSpPr>
        <xdr:cNvPr id="180" name="直線コネクタ 179"/>
        <xdr:cNvCxnSpPr/>
      </xdr:nvCxnSpPr>
      <xdr:spPr>
        <a:xfrm>
          <a:off x="1130300" y="12933048"/>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27658</xdr:rowOff>
    </xdr:from>
    <xdr:to>
      <xdr:col>24</xdr:col>
      <xdr:colOff>114300</xdr:colOff>
      <xdr:row>75</xdr:row>
      <xdr:rowOff>129258</xdr:rowOff>
    </xdr:to>
    <xdr:sp macro="" textlink="">
      <xdr:nvSpPr>
        <xdr:cNvPr id="190" name="楕円 189"/>
        <xdr:cNvSpPr/>
      </xdr:nvSpPr>
      <xdr:spPr>
        <a:xfrm>
          <a:off x="4584700" y="1288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50535</xdr:rowOff>
    </xdr:from>
    <xdr:ext cx="534377" cy="259045"/>
    <xdr:sp macro="" textlink="">
      <xdr:nvSpPr>
        <xdr:cNvPr id="191" name="維持補修費該当値テキスト"/>
        <xdr:cNvSpPr txBox="1"/>
      </xdr:nvSpPr>
      <xdr:spPr>
        <a:xfrm>
          <a:off x="4686300" y="1273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79962</xdr:rowOff>
    </xdr:from>
    <xdr:to>
      <xdr:col>20</xdr:col>
      <xdr:colOff>38100</xdr:colOff>
      <xdr:row>76</xdr:row>
      <xdr:rowOff>10111</xdr:rowOff>
    </xdr:to>
    <xdr:sp macro="" textlink="">
      <xdr:nvSpPr>
        <xdr:cNvPr id="192" name="楕円 191"/>
        <xdr:cNvSpPr/>
      </xdr:nvSpPr>
      <xdr:spPr>
        <a:xfrm>
          <a:off x="3746500" y="129387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26639</xdr:rowOff>
    </xdr:from>
    <xdr:ext cx="534377" cy="259045"/>
    <xdr:sp macro="" textlink="">
      <xdr:nvSpPr>
        <xdr:cNvPr id="193" name="テキスト ボックス 192"/>
        <xdr:cNvSpPr txBox="1"/>
      </xdr:nvSpPr>
      <xdr:spPr>
        <a:xfrm>
          <a:off x="3530111" y="1271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121864</xdr:rowOff>
    </xdr:from>
    <xdr:to>
      <xdr:col>15</xdr:col>
      <xdr:colOff>101600</xdr:colOff>
      <xdr:row>75</xdr:row>
      <xdr:rowOff>52014</xdr:rowOff>
    </xdr:to>
    <xdr:sp macro="" textlink="">
      <xdr:nvSpPr>
        <xdr:cNvPr id="194" name="楕円 193"/>
        <xdr:cNvSpPr/>
      </xdr:nvSpPr>
      <xdr:spPr>
        <a:xfrm>
          <a:off x="2857500" y="128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68541</xdr:rowOff>
    </xdr:from>
    <xdr:ext cx="534377" cy="259045"/>
    <xdr:sp macro="" textlink="">
      <xdr:nvSpPr>
        <xdr:cNvPr id="195" name="テキスト ボックス 194"/>
        <xdr:cNvSpPr txBox="1"/>
      </xdr:nvSpPr>
      <xdr:spPr>
        <a:xfrm>
          <a:off x="2641111" y="1258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41214</xdr:rowOff>
    </xdr:from>
    <xdr:to>
      <xdr:col>10</xdr:col>
      <xdr:colOff>165100</xdr:colOff>
      <xdr:row>75</xdr:row>
      <xdr:rowOff>142814</xdr:rowOff>
    </xdr:to>
    <xdr:sp macro="" textlink="">
      <xdr:nvSpPr>
        <xdr:cNvPr id="196" name="楕円 195"/>
        <xdr:cNvSpPr/>
      </xdr:nvSpPr>
      <xdr:spPr>
        <a:xfrm>
          <a:off x="1968500" y="128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159341</xdr:rowOff>
    </xdr:from>
    <xdr:ext cx="534377" cy="259045"/>
    <xdr:sp macro="" textlink="">
      <xdr:nvSpPr>
        <xdr:cNvPr id="197" name="テキスト ボックス 196"/>
        <xdr:cNvSpPr txBox="1"/>
      </xdr:nvSpPr>
      <xdr:spPr>
        <a:xfrm>
          <a:off x="1752111" y="1267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23498</xdr:rowOff>
    </xdr:from>
    <xdr:to>
      <xdr:col>6</xdr:col>
      <xdr:colOff>38100</xdr:colOff>
      <xdr:row>75</xdr:row>
      <xdr:rowOff>125098</xdr:rowOff>
    </xdr:to>
    <xdr:sp macro="" textlink="">
      <xdr:nvSpPr>
        <xdr:cNvPr id="198" name="楕円 197"/>
        <xdr:cNvSpPr/>
      </xdr:nvSpPr>
      <xdr:spPr>
        <a:xfrm>
          <a:off x="1079500" y="1288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141625</xdr:rowOff>
    </xdr:from>
    <xdr:ext cx="534377" cy="259045"/>
    <xdr:sp macro="" textlink="">
      <xdr:nvSpPr>
        <xdr:cNvPr id="199" name="テキスト ボックス 198"/>
        <xdr:cNvSpPr txBox="1"/>
      </xdr:nvSpPr>
      <xdr:spPr>
        <a:xfrm>
          <a:off x="863111" y="1265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68035</xdr:rowOff>
    </xdr:from>
    <xdr:to>
      <xdr:col>24</xdr:col>
      <xdr:colOff>63500</xdr:colOff>
      <xdr:row>96</xdr:row>
      <xdr:rowOff>88739</xdr:rowOff>
    </xdr:to>
    <xdr:cxnSp macro="">
      <xdr:nvCxnSpPr>
        <xdr:cNvPr id="231" name="直線コネクタ 230"/>
        <xdr:cNvCxnSpPr/>
      </xdr:nvCxnSpPr>
      <xdr:spPr>
        <a:xfrm flipV="1">
          <a:off x="3797300" y="16527235"/>
          <a:ext cx="8382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88739</xdr:rowOff>
    </xdr:from>
    <xdr:to>
      <xdr:col>19</xdr:col>
      <xdr:colOff>177800</xdr:colOff>
      <xdr:row>96</xdr:row>
      <xdr:rowOff>92348</xdr:rowOff>
    </xdr:to>
    <xdr:cxnSp macro="">
      <xdr:nvCxnSpPr>
        <xdr:cNvPr id="234" name="直線コネクタ 233"/>
        <xdr:cNvCxnSpPr/>
      </xdr:nvCxnSpPr>
      <xdr:spPr>
        <a:xfrm flipV="1">
          <a:off x="2908300" y="16547939"/>
          <a:ext cx="8890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17187</xdr:rowOff>
    </xdr:from>
    <xdr:to>
      <xdr:col>15</xdr:col>
      <xdr:colOff>50800</xdr:colOff>
      <xdr:row>96</xdr:row>
      <xdr:rowOff>92348</xdr:rowOff>
    </xdr:to>
    <xdr:cxnSp macro="">
      <xdr:nvCxnSpPr>
        <xdr:cNvPr id="237" name="直線コネクタ 236"/>
        <xdr:cNvCxnSpPr/>
      </xdr:nvCxnSpPr>
      <xdr:spPr>
        <a:xfrm>
          <a:off x="2019300" y="16476387"/>
          <a:ext cx="889000" cy="7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17187</xdr:rowOff>
    </xdr:from>
    <xdr:to>
      <xdr:col>10</xdr:col>
      <xdr:colOff>114300</xdr:colOff>
      <xdr:row>96</xdr:row>
      <xdr:rowOff>129870</xdr:rowOff>
    </xdr:to>
    <xdr:cxnSp macro="">
      <xdr:nvCxnSpPr>
        <xdr:cNvPr id="240" name="直線コネクタ 239"/>
        <xdr:cNvCxnSpPr/>
      </xdr:nvCxnSpPr>
      <xdr:spPr>
        <a:xfrm flipV="1">
          <a:off x="1130300" y="16476387"/>
          <a:ext cx="889000" cy="1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17235</xdr:rowOff>
    </xdr:from>
    <xdr:to>
      <xdr:col>24</xdr:col>
      <xdr:colOff>114300</xdr:colOff>
      <xdr:row>96</xdr:row>
      <xdr:rowOff>118835</xdr:rowOff>
    </xdr:to>
    <xdr:sp macro="" textlink="">
      <xdr:nvSpPr>
        <xdr:cNvPr id="250" name="楕円 249"/>
        <xdr:cNvSpPr/>
      </xdr:nvSpPr>
      <xdr:spPr>
        <a:xfrm>
          <a:off x="4584700" y="1647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167112</xdr:rowOff>
    </xdr:from>
    <xdr:ext cx="534377" cy="259045"/>
    <xdr:sp macro="" textlink="">
      <xdr:nvSpPr>
        <xdr:cNvPr id="251" name="扶助費該当値テキスト"/>
        <xdr:cNvSpPr txBox="1"/>
      </xdr:nvSpPr>
      <xdr:spPr>
        <a:xfrm>
          <a:off x="4686300" y="1645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37939</xdr:rowOff>
    </xdr:from>
    <xdr:to>
      <xdr:col>20</xdr:col>
      <xdr:colOff>38100</xdr:colOff>
      <xdr:row>96</xdr:row>
      <xdr:rowOff>139539</xdr:rowOff>
    </xdr:to>
    <xdr:sp macro="" textlink="">
      <xdr:nvSpPr>
        <xdr:cNvPr id="252" name="楕円 251"/>
        <xdr:cNvSpPr/>
      </xdr:nvSpPr>
      <xdr:spPr>
        <a:xfrm>
          <a:off x="3746500" y="164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130666</xdr:rowOff>
    </xdr:from>
    <xdr:ext cx="534377" cy="259045"/>
    <xdr:sp macro="" textlink="">
      <xdr:nvSpPr>
        <xdr:cNvPr id="253" name="テキスト ボックス 252"/>
        <xdr:cNvSpPr txBox="1"/>
      </xdr:nvSpPr>
      <xdr:spPr>
        <a:xfrm>
          <a:off x="3530111" y="1658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41548</xdr:rowOff>
    </xdr:from>
    <xdr:to>
      <xdr:col>15</xdr:col>
      <xdr:colOff>101600</xdr:colOff>
      <xdr:row>96</xdr:row>
      <xdr:rowOff>143148</xdr:rowOff>
    </xdr:to>
    <xdr:sp macro="" textlink="">
      <xdr:nvSpPr>
        <xdr:cNvPr id="254" name="楕円 253"/>
        <xdr:cNvSpPr/>
      </xdr:nvSpPr>
      <xdr:spPr>
        <a:xfrm>
          <a:off x="2857500" y="165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134275</xdr:rowOff>
    </xdr:from>
    <xdr:ext cx="534377" cy="259045"/>
    <xdr:sp macro="" textlink="">
      <xdr:nvSpPr>
        <xdr:cNvPr id="255" name="テキスト ボックス 254"/>
        <xdr:cNvSpPr txBox="1"/>
      </xdr:nvSpPr>
      <xdr:spPr>
        <a:xfrm>
          <a:off x="2641111" y="1659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137837</xdr:rowOff>
    </xdr:from>
    <xdr:to>
      <xdr:col>10</xdr:col>
      <xdr:colOff>165100</xdr:colOff>
      <xdr:row>96</xdr:row>
      <xdr:rowOff>67987</xdr:rowOff>
    </xdr:to>
    <xdr:sp macro="" textlink="">
      <xdr:nvSpPr>
        <xdr:cNvPr id="256" name="楕円 255"/>
        <xdr:cNvSpPr/>
      </xdr:nvSpPr>
      <xdr:spPr>
        <a:xfrm>
          <a:off x="1968500" y="1642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84514</xdr:rowOff>
    </xdr:from>
    <xdr:ext cx="534377" cy="259045"/>
    <xdr:sp macro="" textlink="">
      <xdr:nvSpPr>
        <xdr:cNvPr id="257" name="テキスト ボックス 256"/>
        <xdr:cNvSpPr txBox="1"/>
      </xdr:nvSpPr>
      <xdr:spPr>
        <a:xfrm>
          <a:off x="1752111" y="1620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79070</xdr:rowOff>
    </xdr:from>
    <xdr:to>
      <xdr:col>6</xdr:col>
      <xdr:colOff>38100</xdr:colOff>
      <xdr:row>97</xdr:row>
      <xdr:rowOff>9220</xdr:rowOff>
    </xdr:to>
    <xdr:sp macro="" textlink="">
      <xdr:nvSpPr>
        <xdr:cNvPr id="258" name="楕円 257"/>
        <xdr:cNvSpPr/>
      </xdr:nvSpPr>
      <xdr:spPr>
        <a:xfrm>
          <a:off x="1079500" y="165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25747</xdr:rowOff>
    </xdr:from>
    <xdr:ext cx="534377" cy="259045"/>
    <xdr:sp macro="" textlink="">
      <xdr:nvSpPr>
        <xdr:cNvPr id="259" name="テキスト ボックス 258"/>
        <xdr:cNvSpPr txBox="1"/>
      </xdr:nvSpPr>
      <xdr:spPr>
        <a:xfrm>
          <a:off x="863111" y="163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142954</xdr:rowOff>
    </xdr:from>
    <xdr:to>
      <xdr:col>55</xdr:col>
      <xdr:colOff>0</xdr:colOff>
      <xdr:row>35</xdr:row>
      <xdr:rowOff>61530</xdr:rowOff>
    </xdr:to>
    <xdr:cxnSp macro="">
      <xdr:nvCxnSpPr>
        <xdr:cNvPr id="288" name="直線コネクタ 287"/>
        <xdr:cNvCxnSpPr/>
      </xdr:nvCxnSpPr>
      <xdr:spPr>
        <a:xfrm flipV="1">
          <a:off x="9639300" y="5972254"/>
          <a:ext cx="838200" cy="9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61530</xdr:rowOff>
    </xdr:from>
    <xdr:to>
      <xdr:col>50</xdr:col>
      <xdr:colOff>114300</xdr:colOff>
      <xdr:row>35</xdr:row>
      <xdr:rowOff>105856</xdr:rowOff>
    </xdr:to>
    <xdr:cxnSp macro="">
      <xdr:nvCxnSpPr>
        <xdr:cNvPr id="291" name="直線コネクタ 290"/>
        <xdr:cNvCxnSpPr/>
      </xdr:nvCxnSpPr>
      <xdr:spPr>
        <a:xfrm flipV="1">
          <a:off x="8750300" y="6062280"/>
          <a:ext cx="8890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74378</xdr:rowOff>
    </xdr:from>
    <xdr:to>
      <xdr:col>45</xdr:col>
      <xdr:colOff>177800</xdr:colOff>
      <xdr:row>35</xdr:row>
      <xdr:rowOff>105856</xdr:rowOff>
    </xdr:to>
    <xdr:cxnSp macro="">
      <xdr:nvCxnSpPr>
        <xdr:cNvPr id="294" name="直線コネクタ 293"/>
        <xdr:cNvCxnSpPr/>
      </xdr:nvCxnSpPr>
      <xdr:spPr>
        <a:xfrm>
          <a:off x="7861300" y="6075128"/>
          <a:ext cx="8890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26726</xdr:rowOff>
    </xdr:from>
    <xdr:to>
      <xdr:col>41</xdr:col>
      <xdr:colOff>50800</xdr:colOff>
      <xdr:row>35</xdr:row>
      <xdr:rowOff>74378</xdr:rowOff>
    </xdr:to>
    <xdr:cxnSp macro="">
      <xdr:nvCxnSpPr>
        <xdr:cNvPr id="297" name="直線コネクタ 296"/>
        <xdr:cNvCxnSpPr/>
      </xdr:nvCxnSpPr>
      <xdr:spPr>
        <a:xfrm>
          <a:off x="6972300" y="6027476"/>
          <a:ext cx="889000" cy="4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92154</xdr:rowOff>
    </xdr:from>
    <xdr:to>
      <xdr:col>55</xdr:col>
      <xdr:colOff>50800</xdr:colOff>
      <xdr:row>35</xdr:row>
      <xdr:rowOff>22304</xdr:rowOff>
    </xdr:to>
    <xdr:sp macro="" textlink="">
      <xdr:nvSpPr>
        <xdr:cNvPr id="307" name="楕円 306"/>
        <xdr:cNvSpPr/>
      </xdr:nvSpPr>
      <xdr:spPr>
        <a:xfrm>
          <a:off x="10426700" y="59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115031</xdr:rowOff>
    </xdr:from>
    <xdr:ext cx="599010" cy="259045"/>
    <xdr:sp macro="" textlink="">
      <xdr:nvSpPr>
        <xdr:cNvPr id="308" name="補助費等該当値テキスト"/>
        <xdr:cNvSpPr txBox="1"/>
      </xdr:nvSpPr>
      <xdr:spPr>
        <a:xfrm>
          <a:off x="10528300" y="577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10730</xdr:rowOff>
    </xdr:from>
    <xdr:to>
      <xdr:col>50</xdr:col>
      <xdr:colOff>165100</xdr:colOff>
      <xdr:row>35</xdr:row>
      <xdr:rowOff>112330</xdr:rowOff>
    </xdr:to>
    <xdr:sp macro="" textlink="">
      <xdr:nvSpPr>
        <xdr:cNvPr id="309" name="楕円 308"/>
        <xdr:cNvSpPr/>
      </xdr:nvSpPr>
      <xdr:spPr>
        <a:xfrm>
          <a:off x="9588500" y="60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128857</xdr:rowOff>
    </xdr:from>
    <xdr:ext cx="599010" cy="259045"/>
    <xdr:sp macro="" textlink="">
      <xdr:nvSpPr>
        <xdr:cNvPr id="310" name="テキスト ボックス 309"/>
        <xdr:cNvSpPr txBox="1"/>
      </xdr:nvSpPr>
      <xdr:spPr>
        <a:xfrm>
          <a:off x="9339795" y="578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55056</xdr:rowOff>
    </xdr:from>
    <xdr:to>
      <xdr:col>46</xdr:col>
      <xdr:colOff>38100</xdr:colOff>
      <xdr:row>35</xdr:row>
      <xdr:rowOff>156656</xdr:rowOff>
    </xdr:to>
    <xdr:sp macro="" textlink="">
      <xdr:nvSpPr>
        <xdr:cNvPr id="311" name="楕円 310"/>
        <xdr:cNvSpPr/>
      </xdr:nvSpPr>
      <xdr:spPr>
        <a:xfrm>
          <a:off x="8699500" y="60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1733</xdr:rowOff>
    </xdr:from>
    <xdr:ext cx="599010" cy="259045"/>
    <xdr:sp macro="" textlink="">
      <xdr:nvSpPr>
        <xdr:cNvPr id="312" name="テキスト ボックス 311"/>
        <xdr:cNvSpPr txBox="1"/>
      </xdr:nvSpPr>
      <xdr:spPr>
        <a:xfrm>
          <a:off x="8450795" y="5831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23578</xdr:rowOff>
    </xdr:from>
    <xdr:to>
      <xdr:col>41</xdr:col>
      <xdr:colOff>101600</xdr:colOff>
      <xdr:row>35</xdr:row>
      <xdr:rowOff>125178</xdr:rowOff>
    </xdr:to>
    <xdr:sp macro="" textlink="">
      <xdr:nvSpPr>
        <xdr:cNvPr id="313" name="楕円 312"/>
        <xdr:cNvSpPr/>
      </xdr:nvSpPr>
      <xdr:spPr>
        <a:xfrm>
          <a:off x="7810500" y="60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141705</xdr:rowOff>
    </xdr:from>
    <xdr:ext cx="599010" cy="259045"/>
    <xdr:sp macro="" textlink="">
      <xdr:nvSpPr>
        <xdr:cNvPr id="314" name="テキスト ボックス 313"/>
        <xdr:cNvSpPr txBox="1"/>
      </xdr:nvSpPr>
      <xdr:spPr>
        <a:xfrm>
          <a:off x="7561795" y="579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147376</xdr:rowOff>
    </xdr:from>
    <xdr:to>
      <xdr:col>36</xdr:col>
      <xdr:colOff>165100</xdr:colOff>
      <xdr:row>35</xdr:row>
      <xdr:rowOff>77526</xdr:rowOff>
    </xdr:to>
    <xdr:sp macro="" textlink="">
      <xdr:nvSpPr>
        <xdr:cNvPr id="315" name="楕円 314"/>
        <xdr:cNvSpPr/>
      </xdr:nvSpPr>
      <xdr:spPr>
        <a:xfrm>
          <a:off x="6921500" y="59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94053</xdr:rowOff>
    </xdr:from>
    <xdr:ext cx="599010" cy="259045"/>
    <xdr:sp macro="" textlink="">
      <xdr:nvSpPr>
        <xdr:cNvPr id="316" name="テキスト ボックス 315"/>
        <xdr:cNvSpPr txBox="1"/>
      </xdr:nvSpPr>
      <xdr:spPr>
        <a:xfrm>
          <a:off x="6672795" y="575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30104</xdr:rowOff>
    </xdr:from>
    <xdr:to>
      <xdr:col>55</xdr:col>
      <xdr:colOff>0</xdr:colOff>
      <xdr:row>57</xdr:row>
      <xdr:rowOff>81413</xdr:rowOff>
    </xdr:to>
    <xdr:cxnSp macro="">
      <xdr:nvCxnSpPr>
        <xdr:cNvPr id="345" name="直線コネクタ 344"/>
        <xdr:cNvCxnSpPr/>
      </xdr:nvCxnSpPr>
      <xdr:spPr>
        <a:xfrm flipV="1">
          <a:off x="9639300" y="9631304"/>
          <a:ext cx="838200" cy="2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81413</xdr:rowOff>
    </xdr:from>
    <xdr:to>
      <xdr:col>50</xdr:col>
      <xdr:colOff>114300</xdr:colOff>
      <xdr:row>58</xdr:row>
      <xdr:rowOff>105059</xdr:rowOff>
    </xdr:to>
    <xdr:cxnSp macro="">
      <xdr:nvCxnSpPr>
        <xdr:cNvPr id="348" name="直線コネクタ 347"/>
        <xdr:cNvCxnSpPr/>
      </xdr:nvCxnSpPr>
      <xdr:spPr>
        <a:xfrm flipV="1">
          <a:off x="8750300" y="9854063"/>
          <a:ext cx="889000" cy="19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18382</xdr:rowOff>
    </xdr:from>
    <xdr:to>
      <xdr:col>45</xdr:col>
      <xdr:colOff>177800</xdr:colOff>
      <xdr:row>58</xdr:row>
      <xdr:rowOff>105059</xdr:rowOff>
    </xdr:to>
    <xdr:cxnSp macro="">
      <xdr:nvCxnSpPr>
        <xdr:cNvPr id="351" name="直線コネクタ 350"/>
        <xdr:cNvCxnSpPr/>
      </xdr:nvCxnSpPr>
      <xdr:spPr>
        <a:xfrm>
          <a:off x="7861300" y="9962482"/>
          <a:ext cx="889000" cy="8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74399</xdr:rowOff>
    </xdr:from>
    <xdr:to>
      <xdr:col>41</xdr:col>
      <xdr:colOff>50800</xdr:colOff>
      <xdr:row>58</xdr:row>
      <xdr:rowOff>18382</xdr:rowOff>
    </xdr:to>
    <xdr:cxnSp macro="">
      <xdr:nvCxnSpPr>
        <xdr:cNvPr id="354" name="直線コネクタ 353"/>
        <xdr:cNvCxnSpPr/>
      </xdr:nvCxnSpPr>
      <xdr:spPr>
        <a:xfrm>
          <a:off x="6972300" y="9847049"/>
          <a:ext cx="889000" cy="11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120299</xdr:rowOff>
    </xdr:from>
    <xdr:ext cx="599010" cy="259045"/>
    <xdr:sp macro="" textlink="">
      <xdr:nvSpPr>
        <xdr:cNvPr id="358" name="テキスト ボックス 357"/>
        <xdr:cNvSpPr txBox="1"/>
      </xdr:nvSpPr>
      <xdr:spPr>
        <a:xfrm>
          <a:off x="6672795" y="989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150754</xdr:rowOff>
    </xdr:from>
    <xdr:to>
      <xdr:col>55</xdr:col>
      <xdr:colOff>50800</xdr:colOff>
      <xdr:row>56</xdr:row>
      <xdr:rowOff>80904</xdr:rowOff>
    </xdr:to>
    <xdr:sp macro="" textlink="">
      <xdr:nvSpPr>
        <xdr:cNvPr id="364" name="楕円 363"/>
        <xdr:cNvSpPr/>
      </xdr:nvSpPr>
      <xdr:spPr>
        <a:xfrm>
          <a:off x="10426700" y="95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2181</xdr:rowOff>
    </xdr:from>
    <xdr:ext cx="599010" cy="259045"/>
    <xdr:sp macro="" textlink="">
      <xdr:nvSpPr>
        <xdr:cNvPr id="365" name="普通建設事業費該当値テキスト"/>
        <xdr:cNvSpPr txBox="1"/>
      </xdr:nvSpPr>
      <xdr:spPr>
        <a:xfrm>
          <a:off x="10528300" y="943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30613</xdr:rowOff>
    </xdr:from>
    <xdr:to>
      <xdr:col>50</xdr:col>
      <xdr:colOff>165100</xdr:colOff>
      <xdr:row>57</xdr:row>
      <xdr:rowOff>132213</xdr:rowOff>
    </xdr:to>
    <xdr:sp macro="" textlink="">
      <xdr:nvSpPr>
        <xdr:cNvPr id="366" name="楕円 365"/>
        <xdr:cNvSpPr/>
      </xdr:nvSpPr>
      <xdr:spPr>
        <a:xfrm>
          <a:off x="9588500" y="98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123340</xdr:rowOff>
    </xdr:from>
    <xdr:ext cx="599010" cy="259045"/>
    <xdr:sp macro="" textlink="">
      <xdr:nvSpPr>
        <xdr:cNvPr id="367" name="テキスト ボックス 366"/>
        <xdr:cNvSpPr txBox="1"/>
      </xdr:nvSpPr>
      <xdr:spPr>
        <a:xfrm>
          <a:off x="9339795" y="989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54259</xdr:rowOff>
    </xdr:from>
    <xdr:to>
      <xdr:col>46</xdr:col>
      <xdr:colOff>38100</xdr:colOff>
      <xdr:row>58</xdr:row>
      <xdr:rowOff>155859</xdr:rowOff>
    </xdr:to>
    <xdr:sp macro="" textlink="">
      <xdr:nvSpPr>
        <xdr:cNvPr id="368" name="楕円 367"/>
        <xdr:cNvSpPr/>
      </xdr:nvSpPr>
      <xdr:spPr>
        <a:xfrm>
          <a:off x="8699500" y="999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146986</xdr:rowOff>
    </xdr:from>
    <xdr:ext cx="534377" cy="259045"/>
    <xdr:sp macro="" textlink="">
      <xdr:nvSpPr>
        <xdr:cNvPr id="369" name="テキスト ボックス 368"/>
        <xdr:cNvSpPr txBox="1"/>
      </xdr:nvSpPr>
      <xdr:spPr>
        <a:xfrm>
          <a:off x="8483111" y="1009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139032</xdr:rowOff>
    </xdr:from>
    <xdr:to>
      <xdr:col>41</xdr:col>
      <xdr:colOff>101600</xdr:colOff>
      <xdr:row>58</xdr:row>
      <xdr:rowOff>69182</xdr:rowOff>
    </xdr:to>
    <xdr:sp macro="" textlink="">
      <xdr:nvSpPr>
        <xdr:cNvPr id="370" name="楕円 369"/>
        <xdr:cNvSpPr/>
      </xdr:nvSpPr>
      <xdr:spPr>
        <a:xfrm>
          <a:off x="7810500" y="99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60309</xdr:rowOff>
    </xdr:from>
    <xdr:ext cx="599010" cy="259045"/>
    <xdr:sp macro="" textlink="">
      <xdr:nvSpPr>
        <xdr:cNvPr id="371" name="テキスト ボックス 370"/>
        <xdr:cNvSpPr txBox="1"/>
      </xdr:nvSpPr>
      <xdr:spPr>
        <a:xfrm>
          <a:off x="7561795" y="10004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23599</xdr:rowOff>
    </xdr:from>
    <xdr:to>
      <xdr:col>36</xdr:col>
      <xdr:colOff>165100</xdr:colOff>
      <xdr:row>57</xdr:row>
      <xdr:rowOff>125199</xdr:rowOff>
    </xdr:to>
    <xdr:sp macro="" textlink="">
      <xdr:nvSpPr>
        <xdr:cNvPr id="372" name="楕円 371"/>
        <xdr:cNvSpPr/>
      </xdr:nvSpPr>
      <xdr:spPr>
        <a:xfrm>
          <a:off x="6921500" y="97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141726</xdr:rowOff>
    </xdr:from>
    <xdr:ext cx="599010" cy="259045"/>
    <xdr:sp macro="" textlink="">
      <xdr:nvSpPr>
        <xdr:cNvPr id="373" name="テキスト ボックス 372"/>
        <xdr:cNvSpPr txBox="1"/>
      </xdr:nvSpPr>
      <xdr:spPr>
        <a:xfrm>
          <a:off x="6672795" y="9571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130711</xdr:rowOff>
    </xdr:from>
    <xdr:to>
      <xdr:col>55</xdr:col>
      <xdr:colOff>0</xdr:colOff>
      <xdr:row>78</xdr:row>
      <xdr:rowOff>55465</xdr:rowOff>
    </xdr:to>
    <xdr:cxnSp macro="">
      <xdr:nvCxnSpPr>
        <xdr:cNvPr id="400" name="直線コネクタ 399"/>
        <xdr:cNvCxnSpPr/>
      </xdr:nvCxnSpPr>
      <xdr:spPr>
        <a:xfrm flipV="1">
          <a:off x="9639300" y="12818011"/>
          <a:ext cx="838200" cy="6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55465</xdr:rowOff>
    </xdr:from>
    <xdr:to>
      <xdr:col>50</xdr:col>
      <xdr:colOff>114300</xdr:colOff>
      <xdr:row>78</xdr:row>
      <xdr:rowOff>96169</xdr:rowOff>
    </xdr:to>
    <xdr:cxnSp macro="">
      <xdr:nvCxnSpPr>
        <xdr:cNvPr id="403" name="直線コネクタ 402"/>
        <xdr:cNvCxnSpPr/>
      </xdr:nvCxnSpPr>
      <xdr:spPr>
        <a:xfrm flipV="1">
          <a:off x="8750300" y="13428565"/>
          <a:ext cx="889000" cy="4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61711</xdr:rowOff>
    </xdr:from>
    <xdr:to>
      <xdr:col>45</xdr:col>
      <xdr:colOff>177800</xdr:colOff>
      <xdr:row>78</xdr:row>
      <xdr:rowOff>96169</xdr:rowOff>
    </xdr:to>
    <xdr:cxnSp macro="">
      <xdr:nvCxnSpPr>
        <xdr:cNvPr id="406" name="直線コネクタ 405"/>
        <xdr:cNvCxnSpPr/>
      </xdr:nvCxnSpPr>
      <xdr:spPr>
        <a:xfrm>
          <a:off x="7861300" y="13263361"/>
          <a:ext cx="889000" cy="20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61711</xdr:rowOff>
    </xdr:from>
    <xdr:to>
      <xdr:col>41</xdr:col>
      <xdr:colOff>50800</xdr:colOff>
      <xdr:row>77</xdr:row>
      <xdr:rowOff>107888</xdr:rowOff>
    </xdr:to>
    <xdr:cxnSp macro="">
      <xdr:nvCxnSpPr>
        <xdr:cNvPr id="409" name="直線コネクタ 408"/>
        <xdr:cNvCxnSpPr/>
      </xdr:nvCxnSpPr>
      <xdr:spPr>
        <a:xfrm flipV="1">
          <a:off x="6972300" y="13263361"/>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79911</xdr:rowOff>
    </xdr:from>
    <xdr:to>
      <xdr:col>55</xdr:col>
      <xdr:colOff>50800</xdr:colOff>
      <xdr:row>75</xdr:row>
      <xdr:rowOff>10061</xdr:rowOff>
    </xdr:to>
    <xdr:sp macro="" textlink="">
      <xdr:nvSpPr>
        <xdr:cNvPr id="419" name="楕円 418"/>
        <xdr:cNvSpPr/>
      </xdr:nvSpPr>
      <xdr:spPr>
        <a:xfrm>
          <a:off x="10426700" y="1276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102788</xdr:rowOff>
    </xdr:from>
    <xdr:ext cx="599010" cy="259045"/>
    <xdr:sp macro="" textlink="">
      <xdr:nvSpPr>
        <xdr:cNvPr id="420" name="普通建設事業費 （ うち新規整備　）該当値テキスト"/>
        <xdr:cNvSpPr txBox="1"/>
      </xdr:nvSpPr>
      <xdr:spPr>
        <a:xfrm>
          <a:off x="10528300" y="12618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4665</xdr:rowOff>
    </xdr:from>
    <xdr:to>
      <xdr:col>50</xdr:col>
      <xdr:colOff>165100</xdr:colOff>
      <xdr:row>78</xdr:row>
      <xdr:rowOff>106265</xdr:rowOff>
    </xdr:to>
    <xdr:sp macro="" textlink="">
      <xdr:nvSpPr>
        <xdr:cNvPr id="421" name="楕円 420"/>
        <xdr:cNvSpPr/>
      </xdr:nvSpPr>
      <xdr:spPr>
        <a:xfrm>
          <a:off x="9588500" y="1337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97392</xdr:rowOff>
    </xdr:from>
    <xdr:ext cx="534377" cy="259045"/>
    <xdr:sp macro="" textlink="">
      <xdr:nvSpPr>
        <xdr:cNvPr id="422" name="テキスト ボックス 421"/>
        <xdr:cNvSpPr txBox="1"/>
      </xdr:nvSpPr>
      <xdr:spPr>
        <a:xfrm>
          <a:off x="9372111" y="1347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45369</xdr:rowOff>
    </xdr:from>
    <xdr:to>
      <xdr:col>46</xdr:col>
      <xdr:colOff>38100</xdr:colOff>
      <xdr:row>78</xdr:row>
      <xdr:rowOff>146969</xdr:rowOff>
    </xdr:to>
    <xdr:sp macro="" textlink="">
      <xdr:nvSpPr>
        <xdr:cNvPr id="423" name="楕円 422"/>
        <xdr:cNvSpPr/>
      </xdr:nvSpPr>
      <xdr:spPr>
        <a:xfrm>
          <a:off x="8699500" y="1341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138096</xdr:rowOff>
    </xdr:from>
    <xdr:ext cx="469744" cy="259045"/>
    <xdr:sp macro="" textlink="">
      <xdr:nvSpPr>
        <xdr:cNvPr id="424" name="テキスト ボックス 423"/>
        <xdr:cNvSpPr txBox="1"/>
      </xdr:nvSpPr>
      <xdr:spPr>
        <a:xfrm>
          <a:off x="8515428" y="1351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10911</xdr:rowOff>
    </xdr:from>
    <xdr:to>
      <xdr:col>41</xdr:col>
      <xdr:colOff>101600</xdr:colOff>
      <xdr:row>77</xdr:row>
      <xdr:rowOff>112511</xdr:rowOff>
    </xdr:to>
    <xdr:sp macro="" textlink="">
      <xdr:nvSpPr>
        <xdr:cNvPr id="425" name="楕円 424"/>
        <xdr:cNvSpPr/>
      </xdr:nvSpPr>
      <xdr:spPr>
        <a:xfrm>
          <a:off x="7810500" y="132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103638</xdr:rowOff>
    </xdr:from>
    <xdr:ext cx="534377" cy="259045"/>
    <xdr:sp macro="" textlink="">
      <xdr:nvSpPr>
        <xdr:cNvPr id="426" name="テキスト ボックス 425"/>
        <xdr:cNvSpPr txBox="1"/>
      </xdr:nvSpPr>
      <xdr:spPr>
        <a:xfrm>
          <a:off x="7594111" y="1330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57088</xdr:rowOff>
    </xdr:from>
    <xdr:to>
      <xdr:col>36</xdr:col>
      <xdr:colOff>165100</xdr:colOff>
      <xdr:row>77</xdr:row>
      <xdr:rowOff>158688</xdr:rowOff>
    </xdr:to>
    <xdr:sp macro="" textlink="">
      <xdr:nvSpPr>
        <xdr:cNvPr id="427" name="楕円 426"/>
        <xdr:cNvSpPr/>
      </xdr:nvSpPr>
      <xdr:spPr>
        <a:xfrm>
          <a:off x="6921500" y="132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149815</xdr:rowOff>
    </xdr:from>
    <xdr:ext cx="534377" cy="259045"/>
    <xdr:sp macro="" textlink="">
      <xdr:nvSpPr>
        <xdr:cNvPr id="428" name="テキスト ボックス 427"/>
        <xdr:cNvSpPr txBox="1"/>
      </xdr:nvSpPr>
      <xdr:spPr>
        <a:xfrm>
          <a:off x="6705111" y="1335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14610</xdr:rowOff>
    </xdr:from>
    <xdr:to>
      <xdr:col>55</xdr:col>
      <xdr:colOff>0</xdr:colOff>
      <xdr:row>97</xdr:row>
      <xdr:rowOff>81691</xdr:rowOff>
    </xdr:to>
    <xdr:cxnSp macro="">
      <xdr:nvCxnSpPr>
        <xdr:cNvPr id="459" name="直線コネクタ 458"/>
        <xdr:cNvCxnSpPr/>
      </xdr:nvCxnSpPr>
      <xdr:spPr>
        <a:xfrm>
          <a:off x="9639300" y="16645260"/>
          <a:ext cx="838200" cy="6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14610</xdr:rowOff>
    </xdr:from>
    <xdr:to>
      <xdr:col>50</xdr:col>
      <xdr:colOff>114300</xdr:colOff>
      <xdr:row>98</xdr:row>
      <xdr:rowOff>154893</xdr:rowOff>
    </xdr:to>
    <xdr:cxnSp macro="">
      <xdr:nvCxnSpPr>
        <xdr:cNvPr id="462" name="直線コネクタ 461"/>
        <xdr:cNvCxnSpPr/>
      </xdr:nvCxnSpPr>
      <xdr:spPr>
        <a:xfrm flipV="1">
          <a:off x="8750300" y="16645260"/>
          <a:ext cx="889000" cy="31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130566</xdr:rowOff>
    </xdr:from>
    <xdr:to>
      <xdr:col>45</xdr:col>
      <xdr:colOff>177800</xdr:colOff>
      <xdr:row>98</xdr:row>
      <xdr:rowOff>154893</xdr:rowOff>
    </xdr:to>
    <xdr:cxnSp macro="">
      <xdr:nvCxnSpPr>
        <xdr:cNvPr id="465" name="直線コネクタ 464"/>
        <xdr:cNvCxnSpPr/>
      </xdr:nvCxnSpPr>
      <xdr:spPr>
        <a:xfrm>
          <a:off x="7861300" y="16932666"/>
          <a:ext cx="8890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81897</xdr:rowOff>
    </xdr:from>
    <xdr:to>
      <xdr:col>41</xdr:col>
      <xdr:colOff>50800</xdr:colOff>
      <xdr:row>98</xdr:row>
      <xdr:rowOff>130566</xdr:rowOff>
    </xdr:to>
    <xdr:cxnSp macro="">
      <xdr:nvCxnSpPr>
        <xdr:cNvPr id="468" name="直線コネクタ 467"/>
        <xdr:cNvCxnSpPr/>
      </xdr:nvCxnSpPr>
      <xdr:spPr>
        <a:xfrm>
          <a:off x="6972300" y="16712547"/>
          <a:ext cx="889000" cy="22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30891</xdr:rowOff>
    </xdr:from>
    <xdr:to>
      <xdr:col>55</xdr:col>
      <xdr:colOff>50800</xdr:colOff>
      <xdr:row>97</xdr:row>
      <xdr:rowOff>132491</xdr:rowOff>
    </xdr:to>
    <xdr:sp macro="" textlink="">
      <xdr:nvSpPr>
        <xdr:cNvPr id="478" name="楕円 477"/>
        <xdr:cNvSpPr/>
      </xdr:nvSpPr>
      <xdr:spPr>
        <a:xfrm>
          <a:off x="10426700" y="1666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9318</xdr:rowOff>
    </xdr:from>
    <xdr:ext cx="599010" cy="259045"/>
    <xdr:sp macro="" textlink="">
      <xdr:nvSpPr>
        <xdr:cNvPr id="479" name="普通建設事業費 （ うち更新整備　）該当値テキスト"/>
        <xdr:cNvSpPr txBox="1"/>
      </xdr:nvSpPr>
      <xdr:spPr>
        <a:xfrm>
          <a:off x="10528300" y="1663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135260</xdr:rowOff>
    </xdr:from>
    <xdr:to>
      <xdr:col>50</xdr:col>
      <xdr:colOff>165100</xdr:colOff>
      <xdr:row>97</xdr:row>
      <xdr:rowOff>65410</xdr:rowOff>
    </xdr:to>
    <xdr:sp macro="" textlink="">
      <xdr:nvSpPr>
        <xdr:cNvPr id="480" name="楕円 479"/>
        <xdr:cNvSpPr/>
      </xdr:nvSpPr>
      <xdr:spPr>
        <a:xfrm>
          <a:off x="9588500" y="165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81937</xdr:rowOff>
    </xdr:from>
    <xdr:ext cx="599010" cy="259045"/>
    <xdr:sp macro="" textlink="">
      <xdr:nvSpPr>
        <xdr:cNvPr id="481" name="テキスト ボックス 480"/>
        <xdr:cNvSpPr txBox="1"/>
      </xdr:nvSpPr>
      <xdr:spPr>
        <a:xfrm>
          <a:off x="9339795" y="1636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104093</xdr:rowOff>
    </xdr:from>
    <xdr:to>
      <xdr:col>46</xdr:col>
      <xdr:colOff>38100</xdr:colOff>
      <xdr:row>99</xdr:row>
      <xdr:rowOff>34243</xdr:rowOff>
    </xdr:to>
    <xdr:sp macro="" textlink="">
      <xdr:nvSpPr>
        <xdr:cNvPr id="482" name="楕円 481"/>
        <xdr:cNvSpPr/>
      </xdr:nvSpPr>
      <xdr:spPr>
        <a:xfrm>
          <a:off x="8699500" y="1690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25370</xdr:rowOff>
    </xdr:from>
    <xdr:ext cx="534377" cy="259045"/>
    <xdr:sp macro="" textlink="">
      <xdr:nvSpPr>
        <xdr:cNvPr id="483" name="テキスト ボックス 482"/>
        <xdr:cNvSpPr txBox="1"/>
      </xdr:nvSpPr>
      <xdr:spPr>
        <a:xfrm>
          <a:off x="8483111" y="1699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79766</xdr:rowOff>
    </xdr:from>
    <xdr:to>
      <xdr:col>41</xdr:col>
      <xdr:colOff>101600</xdr:colOff>
      <xdr:row>99</xdr:row>
      <xdr:rowOff>9916</xdr:rowOff>
    </xdr:to>
    <xdr:sp macro="" textlink="">
      <xdr:nvSpPr>
        <xdr:cNvPr id="484" name="楕円 483"/>
        <xdr:cNvSpPr/>
      </xdr:nvSpPr>
      <xdr:spPr>
        <a:xfrm>
          <a:off x="7810500" y="1688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1043</xdr:rowOff>
    </xdr:from>
    <xdr:ext cx="534377" cy="259045"/>
    <xdr:sp macro="" textlink="">
      <xdr:nvSpPr>
        <xdr:cNvPr id="485" name="テキスト ボックス 484"/>
        <xdr:cNvSpPr txBox="1"/>
      </xdr:nvSpPr>
      <xdr:spPr>
        <a:xfrm>
          <a:off x="7594111" y="1697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31097</xdr:rowOff>
    </xdr:from>
    <xdr:to>
      <xdr:col>36</xdr:col>
      <xdr:colOff>165100</xdr:colOff>
      <xdr:row>97</xdr:row>
      <xdr:rowOff>132697</xdr:rowOff>
    </xdr:to>
    <xdr:sp macro="" textlink="">
      <xdr:nvSpPr>
        <xdr:cNvPr id="486" name="楕円 485"/>
        <xdr:cNvSpPr/>
      </xdr:nvSpPr>
      <xdr:spPr>
        <a:xfrm>
          <a:off x="6921500" y="166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149224</xdr:rowOff>
    </xdr:from>
    <xdr:ext cx="599010" cy="259045"/>
    <xdr:sp macro="" textlink="">
      <xdr:nvSpPr>
        <xdr:cNvPr id="487" name="テキスト ボックス 486"/>
        <xdr:cNvSpPr txBox="1"/>
      </xdr:nvSpPr>
      <xdr:spPr>
        <a:xfrm>
          <a:off x="6672795" y="1643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162658</xdr:rowOff>
    </xdr:from>
    <xdr:to>
      <xdr:col>85</xdr:col>
      <xdr:colOff>127000</xdr:colOff>
      <xdr:row>38</xdr:row>
      <xdr:rowOff>59847</xdr:rowOff>
    </xdr:to>
    <xdr:cxnSp macro="">
      <xdr:nvCxnSpPr>
        <xdr:cNvPr id="518" name="直線コネクタ 517"/>
        <xdr:cNvCxnSpPr/>
      </xdr:nvCxnSpPr>
      <xdr:spPr>
        <a:xfrm>
          <a:off x="15481300" y="6163408"/>
          <a:ext cx="838200" cy="4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144098</xdr:rowOff>
    </xdr:from>
    <xdr:ext cx="534377" cy="259045"/>
    <xdr:sp macro="" textlink="">
      <xdr:nvSpPr>
        <xdr:cNvPr id="519" name="災害復旧事業費平均値テキスト"/>
        <xdr:cNvSpPr txBox="1"/>
      </xdr:nvSpPr>
      <xdr:spPr>
        <a:xfrm>
          <a:off x="16370300" y="66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162658</xdr:rowOff>
    </xdr:from>
    <xdr:to>
      <xdr:col>81</xdr:col>
      <xdr:colOff>50800</xdr:colOff>
      <xdr:row>36</xdr:row>
      <xdr:rowOff>111853</xdr:rowOff>
    </xdr:to>
    <xdr:cxnSp macro="">
      <xdr:nvCxnSpPr>
        <xdr:cNvPr id="521" name="直線コネクタ 520"/>
        <xdr:cNvCxnSpPr/>
      </xdr:nvCxnSpPr>
      <xdr:spPr>
        <a:xfrm flipV="1">
          <a:off x="14592300" y="6163408"/>
          <a:ext cx="889000" cy="12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88887</xdr:rowOff>
    </xdr:from>
    <xdr:ext cx="534377" cy="259045"/>
    <xdr:sp macro="" textlink="">
      <xdr:nvSpPr>
        <xdr:cNvPr id="523" name="テキスト ボックス 522"/>
        <xdr:cNvSpPr txBox="1"/>
      </xdr:nvSpPr>
      <xdr:spPr>
        <a:xfrm>
          <a:off x="15214111" y="677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111853</xdr:rowOff>
    </xdr:from>
    <xdr:to>
      <xdr:col>76</xdr:col>
      <xdr:colOff>114300</xdr:colOff>
      <xdr:row>37</xdr:row>
      <xdr:rowOff>98261</xdr:rowOff>
    </xdr:to>
    <xdr:cxnSp macro="">
      <xdr:nvCxnSpPr>
        <xdr:cNvPr id="524" name="直線コネクタ 523"/>
        <xdr:cNvCxnSpPr/>
      </xdr:nvCxnSpPr>
      <xdr:spPr>
        <a:xfrm flipV="1">
          <a:off x="13703300" y="6284053"/>
          <a:ext cx="889000" cy="15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89309</xdr:rowOff>
    </xdr:from>
    <xdr:ext cx="534377" cy="259045"/>
    <xdr:sp macro="" textlink="">
      <xdr:nvSpPr>
        <xdr:cNvPr id="526" name="テキスト ボックス 525"/>
        <xdr:cNvSpPr txBox="1"/>
      </xdr:nvSpPr>
      <xdr:spPr>
        <a:xfrm>
          <a:off x="14325111" y="6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98261</xdr:rowOff>
    </xdr:from>
    <xdr:to>
      <xdr:col>71</xdr:col>
      <xdr:colOff>177800</xdr:colOff>
      <xdr:row>39</xdr:row>
      <xdr:rowOff>97686</xdr:rowOff>
    </xdr:to>
    <xdr:cxnSp macro="">
      <xdr:nvCxnSpPr>
        <xdr:cNvPr id="527" name="直線コネクタ 526"/>
        <xdr:cNvCxnSpPr/>
      </xdr:nvCxnSpPr>
      <xdr:spPr>
        <a:xfrm flipV="1">
          <a:off x="12814300" y="6441911"/>
          <a:ext cx="889000" cy="34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9047</xdr:rowOff>
    </xdr:from>
    <xdr:to>
      <xdr:col>85</xdr:col>
      <xdr:colOff>177800</xdr:colOff>
      <xdr:row>38</xdr:row>
      <xdr:rowOff>110647</xdr:rowOff>
    </xdr:to>
    <xdr:sp macro="" textlink="">
      <xdr:nvSpPr>
        <xdr:cNvPr id="537" name="楕円 536"/>
        <xdr:cNvSpPr/>
      </xdr:nvSpPr>
      <xdr:spPr>
        <a:xfrm>
          <a:off x="16268700" y="652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31924</xdr:rowOff>
    </xdr:from>
    <xdr:ext cx="534377" cy="259045"/>
    <xdr:sp macro="" textlink="">
      <xdr:nvSpPr>
        <xdr:cNvPr id="538" name="災害復旧事業費該当値テキスト"/>
        <xdr:cNvSpPr txBox="1"/>
      </xdr:nvSpPr>
      <xdr:spPr>
        <a:xfrm>
          <a:off x="16370300" y="63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111858</xdr:rowOff>
    </xdr:from>
    <xdr:to>
      <xdr:col>81</xdr:col>
      <xdr:colOff>101600</xdr:colOff>
      <xdr:row>36</xdr:row>
      <xdr:rowOff>42008</xdr:rowOff>
    </xdr:to>
    <xdr:sp macro="" textlink="">
      <xdr:nvSpPr>
        <xdr:cNvPr id="539" name="楕円 538"/>
        <xdr:cNvSpPr/>
      </xdr:nvSpPr>
      <xdr:spPr>
        <a:xfrm>
          <a:off x="15430500" y="61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58535</xdr:rowOff>
    </xdr:from>
    <xdr:ext cx="599010" cy="259045"/>
    <xdr:sp macro="" textlink="">
      <xdr:nvSpPr>
        <xdr:cNvPr id="540" name="テキスト ボックス 539"/>
        <xdr:cNvSpPr txBox="1"/>
      </xdr:nvSpPr>
      <xdr:spPr>
        <a:xfrm>
          <a:off x="15181795" y="588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61053</xdr:rowOff>
    </xdr:from>
    <xdr:to>
      <xdr:col>76</xdr:col>
      <xdr:colOff>165100</xdr:colOff>
      <xdr:row>36</xdr:row>
      <xdr:rowOff>162653</xdr:rowOff>
    </xdr:to>
    <xdr:sp macro="" textlink="">
      <xdr:nvSpPr>
        <xdr:cNvPr id="541" name="楕円 540"/>
        <xdr:cNvSpPr/>
      </xdr:nvSpPr>
      <xdr:spPr>
        <a:xfrm>
          <a:off x="14541500" y="62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7730</xdr:rowOff>
    </xdr:from>
    <xdr:ext cx="599010" cy="259045"/>
    <xdr:sp macro="" textlink="">
      <xdr:nvSpPr>
        <xdr:cNvPr id="542" name="テキスト ボックス 541"/>
        <xdr:cNvSpPr txBox="1"/>
      </xdr:nvSpPr>
      <xdr:spPr>
        <a:xfrm>
          <a:off x="14292795" y="600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47461</xdr:rowOff>
    </xdr:from>
    <xdr:to>
      <xdr:col>72</xdr:col>
      <xdr:colOff>38100</xdr:colOff>
      <xdr:row>37</xdr:row>
      <xdr:rowOff>149061</xdr:rowOff>
    </xdr:to>
    <xdr:sp macro="" textlink="">
      <xdr:nvSpPr>
        <xdr:cNvPr id="543" name="楕円 542"/>
        <xdr:cNvSpPr/>
      </xdr:nvSpPr>
      <xdr:spPr>
        <a:xfrm>
          <a:off x="13652500" y="639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165588</xdr:rowOff>
    </xdr:from>
    <xdr:ext cx="599010" cy="259045"/>
    <xdr:sp macro="" textlink="">
      <xdr:nvSpPr>
        <xdr:cNvPr id="544" name="テキスト ボックス 543"/>
        <xdr:cNvSpPr txBox="1"/>
      </xdr:nvSpPr>
      <xdr:spPr>
        <a:xfrm>
          <a:off x="13403795" y="616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46886</xdr:rowOff>
    </xdr:from>
    <xdr:to>
      <xdr:col>67</xdr:col>
      <xdr:colOff>101600</xdr:colOff>
      <xdr:row>39</xdr:row>
      <xdr:rowOff>148486</xdr:rowOff>
    </xdr:to>
    <xdr:sp macro="" textlink="">
      <xdr:nvSpPr>
        <xdr:cNvPr id="545" name="楕円 544"/>
        <xdr:cNvSpPr/>
      </xdr:nvSpPr>
      <xdr:spPr>
        <a:xfrm>
          <a:off x="12763500" y="67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139613</xdr:rowOff>
    </xdr:from>
    <xdr:ext cx="378565" cy="259045"/>
    <xdr:sp macro="" textlink="">
      <xdr:nvSpPr>
        <xdr:cNvPr id="546" name="テキスト ボックス 545"/>
        <xdr:cNvSpPr txBox="1"/>
      </xdr:nvSpPr>
      <xdr:spPr>
        <a:xfrm>
          <a:off x="12625017" y="682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86472</xdr:rowOff>
    </xdr:from>
    <xdr:to>
      <xdr:col>85</xdr:col>
      <xdr:colOff>127000</xdr:colOff>
      <xdr:row>77</xdr:row>
      <xdr:rowOff>5607</xdr:rowOff>
    </xdr:to>
    <xdr:cxnSp macro="">
      <xdr:nvCxnSpPr>
        <xdr:cNvPr id="628" name="直線コネクタ 627"/>
        <xdr:cNvCxnSpPr/>
      </xdr:nvCxnSpPr>
      <xdr:spPr>
        <a:xfrm flipV="1">
          <a:off x="15481300" y="13116672"/>
          <a:ext cx="838200" cy="9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116546</xdr:rowOff>
    </xdr:from>
    <xdr:ext cx="599010" cy="259045"/>
    <xdr:sp macro="" textlink="">
      <xdr:nvSpPr>
        <xdr:cNvPr id="629" name="公債費平均値テキスト"/>
        <xdr:cNvSpPr txBox="1"/>
      </xdr:nvSpPr>
      <xdr:spPr>
        <a:xfrm>
          <a:off x="16370300" y="12803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112936</xdr:rowOff>
    </xdr:from>
    <xdr:to>
      <xdr:col>81</xdr:col>
      <xdr:colOff>50800</xdr:colOff>
      <xdr:row>77</xdr:row>
      <xdr:rowOff>5607</xdr:rowOff>
    </xdr:to>
    <xdr:cxnSp macro="">
      <xdr:nvCxnSpPr>
        <xdr:cNvPr id="631" name="直線コネクタ 630"/>
        <xdr:cNvCxnSpPr/>
      </xdr:nvCxnSpPr>
      <xdr:spPr>
        <a:xfrm>
          <a:off x="14592300" y="13143136"/>
          <a:ext cx="889000" cy="6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112936</xdr:rowOff>
    </xdr:from>
    <xdr:to>
      <xdr:col>76</xdr:col>
      <xdr:colOff>114300</xdr:colOff>
      <xdr:row>76</xdr:row>
      <xdr:rowOff>121338</xdr:rowOff>
    </xdr:to>
    <xdr:cxnSp macro="">
      <xdr:nvCxnSpPr>
        <xdr:cNvPr id="634" name="直線コネクタ 633"/>
        <xdr:cNvCxnSpPr/>
      </xdr:nvCxnSpPr>
      <xdr:spPr>
        <a:xfrm flipV="1">
          <a:off x="13703300" y="13143136"/>
          <a:ext cx="8890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121338</xdr:rowOff>
    </xdr:from>
    <xdr:to>
      <xdr:col>71</xdr:col>
      <xdr:colOff>177800</xdr:colOff>
      <xdr:row>76</xdr:row>
      <xdr:rowOff>134662</xdr:rowOff>
    </xdr:to>
    <xdr:cxnSp macro="">
      <xdr:nvCxnSpPr>
        <xdr:cNvPr id="637" name="直線コネクタ 636"/>
        <xdr:cNvCxnSpPr/>
      </xdr:nvCxnSpPr>
      <xdr:spPr>
        <a:xfrm flipV="1">
          <a:off x="12814300" y="13151538"/>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35672</xdr:rowOff>
    </xdr:from>
    <xdr:to>
      <xdr:col>85</xdr:col>
      <xdr:colOff>177800</xdr:colOff>
      <xdr:row>76</xdr:row>
      <xdr:rowOff>137272</xdr:rowOff>
    </xdr:to>
    <xdr:sp macro="" textlink="">
      <xdr:nvSpPr>
        <xdr:cNvPr id="647" name="楕円 646"/>
        <xdr:cNvSpPr/>
      </xdr:nvSpPr>
      <xdr:spPr>
        <a:xfrm>
          <a:off x="16268700" y="130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14099</xdr:rowOff>
    </xdr:from>
    <xdr:ext cx="534377" cy="259045"/>
    <xdr:sp macro="" textlink="">
      <xdr:nvSpPr>
        <xdr:cNvPr id="648" name="公債費該当値テキスト"/>
        <xdr:cNvSpPr txBox="1"/>
      </xdr:nvSpPr>
      <xdr:spPr>
        <a:xfrm>
          <a:off x="16370300" y="1304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126257</xdr:rowOff>
    </xdr:from>
    <xdr:to>
      <xdr:col>81</xdr:col>
      <xdr:colOff>101600</xdr:colOff>
      <xdr:row>77</xdr:row>
      <xdr:rowOff>56407</xdr:rowOff>
    </xdr:to>
    <xdr:sp macro="" textlink="">
      <xdr:nvSpPr>
        <xdr:cNvPr id="649" name="楕円 648"/>
        <xdr:cNvSpPr/>
      </xdr:nvSpPr>
      <xdr:spPr>
        <a:xfrm>
          <a:off x="15430500" y="131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47534</xdr:rowOff>
    </xdr:from>
    <xdr:ext cx="534377" cy="259045"/>
    <xdr:sp macro="" textlink="">
      <xdr:nvSpPr>
        <xdr:cNvPr id="650" name="テキスト ボックス 649"/>
        <xdr:cNvSpPr txBox="1"/>
      </xdr:nvSpPr>
      <xdr:spPr>
        <a:xfrm>
          <a:off x="15214111" y="1324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62136</xdr:rowOff>
    </xdr:from>
    <xdr:to>
      <xdr:col>76</xdr:col>
      <xdr:colOff>165100</xdr:colOff>
      <xdr:row>76</xdr:row>
      <xdr:rowOff>163736</xdr:rowOff>
    </xdr:to>
    <xdr:sp macro="" textlink="">
      <xdr:nvSpPr>
        <xdr:cNvPr id="651" name="楕円 650"/>
        <xdr:cNvSpPr/>
      </xdr:nvSpPr>
      <xdr:spPr>
        <a:xfrm>
          <a:off x="14541500" y="130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154863</xdr:rowOff>
    </xdr:from>
    <xdr:ext cx="534377" cy="259045"/>
    <xdr:sp macro="" textlink="">
      <xdr:nvSpPr>
        <xdr:cNvPr id="652" name="テキスト ボックス 651"/>
        <xdr:cNvSpPr txBox="1"/>
      </xdr:nvSpPr>
      <xdr:spPr>
        <a:xfrm>
          <a:off x="14325111" y="1318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70538</xdr:rowOff>
    </xdr:from>
    <xdr:to>
      <xdr:col>72</xdr:col>
      <xdr:colOff>38100</xdr:colOff>
      <xdr:row>77</xdr:row>
      <xdr:rowOff>688</xdr:rowOff>
    </xdr:to>
    <xdr:sp macro="" textlink="">
      <xdr:nvSpPr>
        <xdr:cNvPr id="653" name="楕円 652"/>
        <xdr:cNvSpPr/>
      </xdr:nvSpPr>
      <xdr:spPr>
        <a:xfrm>
          <a:off x="13652500" y="131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163265</xdr:rowOff>
    </xdr:from>
    <xdr:ext cx="534377" cy="259045"/>
    <xdr:sp macro="" textlink="">
      <xdr:nvSpPr>
        <xdr:cNvPr id="654" name="テキスト ボックス 653"/>
        <xdr:cNvSpPr txBox="1"/>
      </xdr:nvSpPr>
      <xdr:spPr>
        <a:xfrm>
          <a:off x="13436111" y="131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83862</xdr:rowOff>
    </xdr:from>
    <xdr:to>
      <xdr:col>67</xdr:col>
      <xdr:colOff>101600</xdr:colOff>
      <xdr:row>77</xdr:row>
      <xdr:rowOff>14012</xdr:rowOff>
    </xdr:to>
    <xdr:sp macro="" textlink="">
      <xdr:nvSpPr>
        <xdr:cNvPr id="655" name="楕円 654"/>
        <xdr:cNvSpPr/>
      </xdr:nvSpPr>
      <xdr:spPr>
        <a:xfrm>
          <a:off x="12763500" y="131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5139</xdr:rowOff>
    </xdr:from>
    <xdr:ext cx="534377" cy="259045"/>
    <xdr:sp macro="" textlink="">
      <xdr:nvSpPr>
        <xdr:cNvPr id="656" name="テキスト ボックス 655"/>
        <xdr:cNvSpPr txBox="1"/>
      </xdr:nvSpPr>
      <xdr:spPr>
        <a:xfrm>
          <a:off x="12547111" y="1320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140395</xdr:rowOff>
    </xdr:from>
    <xdr:to>
      <xdr:col>85</xdr:col>
      <xdr:colOff>127000</xdr:colOff>
      <xdr:row>98</xdr:row>
      <xdr:rowOff>51570</xdr:rowOff>
    </xdr:to>
    <xdr:cxnSp macro="">
      <xdr:nvCxnSpPr>
        <xdr:cNvPr id="683" name="直線コネクタ 682"/>
        <xdr:cNvCxnSpPr/>
      </xdr:nvCxnSpPr>
      <xdr:spPr>
        <a:xfrm>
          <a:off x="15481300" y="16771045"/>
          <a:ext cx="838200" cy="8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140395</xdr:rowOff>
    </xdr:from>
    <xdr:to>
      <xdr:col>81</xdr:col>
      <xdr:colOff>50800</xdr:colOff>
      <xdr:row>97</xdr:row>
      <xdr:rowOff>147889</xdr:rowOff>
    </xdr:to>
    <xdr:cxnSp macro="">
      <xdr:nvCxnSpPr>
        <xdr:cNvPr id="686" name="直線コネクタ 685"/>
        <xdr:cNvCxnSpPr/>
      </xdr:nvCxnSpPr>
      <xdr:spPr>
        <a:xfrm flipV="1">
          <a:off x="14592300" y="16771045"/>
          <a:ext cx="889000" cy="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115461</xdr:rowOff>
    </xdr:from>
    <xdr:to>
      <xdr:col>76</xdr:col>
      <xdr:colOff>114300</xdr:colOff>
      <xdr:row>97</xdr:row>
      <xdr:rowOff>147889</xdr:rowOff>
    </xdr:to>
    <xdr:cxnSp macro="">
      <xdr:nvCxnSpPr>
        <xdr:cNvPr id="689" name="直線コネクタ 688"/>
        <xdr:cNvCxnSpPr/>
      </xdr:nvCxnSpPr>
      <xdr:spPr>
        <a:xfrm>
          <a:off x="13703300" y="16574661"/>
          <a:ext cx="889000" cy="20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115461</xdr:rowOff>
    </xdr:from>
    <xdr:to>
      <xdr:col>71</xdr:col>
      <xdr:colOff>177800</xdr:colOff>
      <xdr:row>98</xdr:row>
      <xdr:rowOff>48730</xdr:rowOff>
    </xdr:to>
    <xdr:cxnSp macro="">
      <xdr:nvCxnSpPr>
        <xdr:cNvPr id="692" name="直線コネクタ 691"/>
        <xdr:cNvCxnSpPr/>
      </xdr:nvCxnSpPr>
      <xdr:spPr>
        <a:xfrm flipV="1">
          <a:off x="12814300" y="16574661"/>
          <a:ext cx="889000" cy="27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770</xdr:rowOff>
    </xdr:from>
    <xdr:to>
      <xdr:col>85</xdr:col>
      <xdr:colOff>177800</xdr:colOff>
      <xdr:row>98</xdr:row>
      <xdr:rowOff>102370</xdr:rowOff>
    </xdr:to>
    <xdr:sp macro="" textlink="">
      <xdr:nvSpPr>
        <xdr:cNvPr id="702" name="楕円 701"/>
        <xdr:cNvSpPr/>
      </xdr:nvSpPr>
      <xdr:spPr>
        <a:xfrm>
          <a:off x="16268700" y="1680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118965</xdr:rowOff>
    </xdr:from>
    <xdr:ext cx="534377" cy="259045"/>
    <xdr:sp macro="" textlink="">
      <xdr:nvSpPr>
        <xdr:cNvPr id="703" name="積立金該当値テキスト"/>
        <xdr:cNvSpPr txBox="1"/>
      </xdr:nvSpPr>
      <xdr:spPr>
        <a:xfrm>
          <a:off x="16370300" y="167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89595</xdr:rowOff>
    </xdr:from>
    <xdr:to>
      <xdr:col>81</xdr:col>
      <xdr:colOff>101600</xdr:colOff>
      <xdr:row>98</xdr:row>
      <xdr:rowOff>19745</xdr:rowOff>
    </xdr:to>
    <xdr:sp macro="" textlink="">
      <xdr:nvSpPr>
        <xdr:cNvPr id="704" name="楕円 703"/>
        <xdr:cNvSpPr/>
      </xdr:nvSpPr>
      <xdr:spPr>
        <a:xfrm>
          <a:off x="15430500" y="1672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36272</xdr:rowOff>
    </xdr:from>
    <xdr:ext cx="534377" cy="259045"/>
    <xdr:sp macro="" textlink="">
      <xdr:nvSpPr>
        <xdr:cNvPr id="705" name="テキスト ボックス 704"/>
        <xdr:cNvSpPr txBox="1"/>
      </xdr:nvSpPr>
      <xdr:spPr>
        <a:xfrm>
          <a:off x="15214111" y="1649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97089</xdr:rowOff>
    </xdr:from>
    <xdr:to>
      <xdr:col>76</xdr:col>
      <xdr:colOff>165100</xdr:colOff>
      <xdr:row>98</xdr:row>
      <xdr:rowOff>27239</xdr:rowOff>
    </xdr:to>
    <xdr:sp macro="" textlink="">
      <xdr:nvSpPr>
        <xdr:cNvPr id="706" name="楕円 705"/>
        <xdr:cNvSpPr/>
      </xdr:nvSpPr>
      <xdr:spPr>
        <a:xfrm>
          <a:off x="14541500" y="167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43766</xdr:rowOff>
    </xdr:from>
    <xdr:ext cx="534377" cy="259045"/>
    <xdr:sp macro="" textlink="">
      <xdr:nvSpPr>
        <xdr:cNvPr id="707" name="テキスト ボックス 706"/>
        <xdr:cNvSpPr txBox="1"/>
      </xdr:nvSpPr>
      <xdr:spPr>
        <a:xfrm>
          <a:off x="14325111" y="1650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64661</xdr:rowOff>
    </xdr:from>
    <xdr:to>
      <xdr:col>72</xdr:col>
      <xdr:colOff>38100</xdr:colOff>
      <xdr:row>96</xdr:row>
      <xdr:rowOff>166261</xdr:rowOff>
    </xdr:to>
    <xdr:sp macro="" textlink="">
      <xdr:nvSpPr>
        <xdr:cNvPr id="708" name="楕円 707"/>
        <xdr:cNvSpPr/>
      </xdr:nvSpPr>
      <xdr:spPr>
        <a:xfrm>
          <a:off x="13652500" y="165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11338</xdr:rowOff>
    </xdr:from>
    <xdr:ext cx="599010" cy="259045"/>
    <xdr:sp macro="" textlink="">
      <xdr:nvSpPr>
        <xdr:cNvPr id="709" name="テキスト ボックス 708"/>
        <xdr:cNvSpPr txBox="1"/>
      </xdr:nvSpPr>
      <xdr:spPr>
        <a:xfrm>
          <a:off x="13403795" y="16299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169380</xdr:rowOff>
    </xdr:from>
    <xdr:to>
      <xdr:col>67</xdr:col>
      <xdr:colOff>101600</xdr:colOff>
      <xdr:row>98</xdr:row>
      <xdr:rowOff>99530</xdr:rowOff>
    </xdr:to>
    <xdr:sp macro="" textlink="">
      <xdr:nvSpPr>
        <xdr:cNvPr id="710" name="楕円 709"/>
        <xdr:cNvSpPr/>
      </xdr:nvSpPr>
      <xdr:spPr>
        <a:xfrm>
          <a:off x="12763500" y="168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90657</xdr:rowOff>
    </xdr:from>
    <xdr:ext cx="534377" cy="259045"/>
    <xdr:sp macro="" textlink="">
      <xdr:nvSpPr>
        <xdr:cNvPr id="711" name="テキスト ボックス 710"/>
        <xdr:cNvSpPr txBox="1"/>
      </xdr:nvSpPr>
      <xdr:spPr>
        <a:xfrm>
          <a:off x="12547111" y="168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23502</xdr:rowOff>
    </xdr:from>
    <xdr:to>
      <xdr:col>116</xdr:col>
      <xdr:colOff>63500</xdr:colOff>
      <xdr:row>38</xdr:row>
      <xdr:rowOff>32349</xdr:rowOff>
    </xdr:to>
    <xdr:cxnSp macro="">
      <xdr:nvCxnSpPr>
        <xdr:cNvPr id="738" name="直線コネクタ 737"/>
        <xdr:cNvCxnSpPr/>
      </xdr:nvCxnSpPr>
      <xdr:spPr>
        <a:xfrm>
          <a:off x="21323300" y="6367152"/>
          <a:ext cx="838200" cy="18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157624</xdr:rowOff>
    </xdr:from>
    <xdr:ext cx="469744" cy="259045"/>
    <xdr:sp macro="" textlink="">
      <xdr:nvSpPr>
        <xdr:cNvPr id="739" name="投資及び出資金平均値テキスト"/>
        <xdr:cNvSpPr txBox="1"/>
      </xdr:nvSpPr>
      <xdr:spPr>
        <a:xfrm>
          <a:off x="22212300" y="6501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7569</xdr:rowOff>
    </xdr:from>
    <xdr:to>
      <xdr:col>111</xdr:col>
      <xdr:colOff>177800</xdr:colOff>
      <xdr:row>37</xdr:row>
      <xdr:rowOff>23502</xdr:rowOff>
    </xdr:to>
    <xdr:cxnSp macro="">
      <xdr:nvCxnSpPr>
        <xdr:cNvPr id="741" name="直線コネクタ 740"/>
        <xdr:cNvCxnSpPr/>
      </xdr:nvCxnSpPr>
      <xdr:spPr>
        <a:xfrm>
          <a:off x="20434300" y="6351219"/>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7569</xdr:rowOff>
    </xdr:from>
    <xdr:to>
      <xdr:col>107</xdr:col>
      <xdr:colOff>50800</xdr:colOff>
      <xdr:row>37</xdr:row>
      <xdr:rowOff>41722</xdr:rowOff>
    </xdr:to>
    <xdr:cxnSp macro="">
      <xdr:nvCxnSpPr>
        <xdr:cNvPr id="744" name="直線コネクタ 743"/>
        <xdr:cNvCxnSpPr/>
      </xdr:nvCxnSpPr>
      <xdr:spPr>
        <a:xfrm flipV="1">
          <a:off x="19545300" y="6351219"/>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105526</xdr:rowOff>
    </xdr:from>
    <xdr:ext cx="469744" cy="259045"/>
    <xdr:sp macro="" textlink="">
      <xdr:nvSpPr>
        <xdr:cNvPr id="746" name="テキスト ボックス 745"/>
        <xdr:cNvSpPr txBox="1"/>
      </xdr:nvSpPr>
      <xdr:spPr>
        <a:xfrm>
          <a:off x="20199428" y="662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41722</xdr:rowOff>
    </xdr:from>
    <xdr:to>
      <xdr:col>102</xdr:col>
      <xdr:colOff>114300</xdr:colOff>
      <xdr:row>37</xdr:row>
      <xdr:rowOff>126304</xdr:rowOff>
    </xdr:to>
    <xdr:cxnSp macro="">
      <xdr:nvCxnSpPr>
        <xdr:cNvPr id="747" name="直線コネクタ 746"/>
        <xdr:cNvCxnSpPr/>
      </xdr:nvCxnSpPr>
      <xdr:spPr>
        <a:xfrm flipV="1">
          <a:off x="18656300" y="6385372"/>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115539</xdr:rowOff>
    </xdr:from>
    <xdr:ext cx="469744" cy="259045"/>
    <xdr:sp macro="" textlink="">
      <xdr:nvSpPr>
        <xdr:cNvPr id="749" name="テキスト ボックス 748"/>
        <xdr:cNvSpPr txBox="1"/>
      </xdr:nvSpPr>
      <xdr:spPr>
        <a:xfrm>
          <a:off x="19310428" y="66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113733</xdr:rowOff>
    </xdr:from>
    <xdr:ext cx="469744" cy="259045"/>
    <xdr:sp macro="" textlink="">
      <xdr:nvSpPr>
        <xdr:cNvPr id="751" name="テキスト ボックス 750"/>
        <xdr:cNvSpPr txBox="1"/>
      </xdr:nvSpPr>
      <xdr:spPr>
        <a:xfrm>
          <a:off x="18421428" y="662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153000</xdr:rowOff>
    </xdr:from>
    <xdr:to>
      <xdr:col>116</xdr:col>
      <xdr:colOff>114300</xdr:colOff>
      <xdr:row>38</xdr:row>
      <xdr:rowOff>83150</xdr:rowOff>
    </xdr:to>
    <xdr:sp macro="" textlink="">
      <xdr:nvSpPr>
        <xdr:cNvPr id="757" name="楕円 756"/>
        <xdr:cNvSpPr/>
      </xdr:nvSpPr>
      <xdr:spPr>
        <a:xfrm>
          <a:off x="22110700" y="649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112377</xdr:rowOff>
    </xdr:from>
    <xdr:ext cx="469744" cy="259045"/>
    <xdr:sp macro="" textlink="">
      <xdr:nvSpPr>
        <xdr:cNvPr id="758" name="投資及び出資金該当値テキスト"/>
        <xdr:cNvSpPr txBox="1"/>
      </xdr:nvSpPr>
      <xdr:spPr>
        <a:xfrm>
          <a:off x="22212300" y="628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144152</xdr:rowOff>
    </xdr:from>
    <xdr:to>
      <xdr:col>112</xdr:col>
      <xdr:colOff>38100</xdr:colOff>
      <xdr:row>37</xdr:row>
      <xdr:rowOff>74302</xdr:rowOff>
    </xdr:to>
    <xdr:sp macro="" textlink="">
      <xdr:nvSpPr>
        <xdr:cNvPr id="759" name="楕円 758"/>
        <xdr:cNvSpPr/>
      </xdr:nvSpPr>
      <xdr:spPr>
        <a:xfrm>
          <a:off x="21272500" y="63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90829</xdr:rowOff>
    </xdr:from>
    <xdr:ext cx="534377" cy="259045"/>
    <xdr:sp macro="" textlink="">
      <xdr:nvSpPr>
        <xdr:cNvPr id="760" name="テキスト ボックス 759"/>
        <xdr:cNvSpPr txBox="1"/>
      </xdr:nvSpPr>
      <xdr:spPr>
        <a:xfrm>
          <a:off x="21056111" y="609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128219</xdr:rowOff>
    </xdr:from>
    <xdr:to>
      <xdr:col>107</xdr:col>
      <xdr:colOff>101600</xdr:colOff>
      <xdr:row>37</xdr:row>
      <xdr:rowOff>58369</xdr:rowOff>
    </xdr:to>
    <xdr:sp macro="" textlink="">
      <xdr:nvSpPr>
        <xdr:cNvPr id="761" name="楕円 760"/>
        <xdr:cNvSpPr/>
      </xdr:nvSpPr>
      <xdr:spPr>
        <a:xfrm>
          <a:off x="20383500" y="63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74896</xdr:rowOff>
    </xdr:from>
    <xdr:ext cx="534377" cy="259045"/>
    <xdr:sp macro="" textlink="">
      <xdr:nvSpPr>
        <xdr:cNvPr id="762" name="テキスト ボックス 761"/>
        <xdr:cNvSpPr txBox="1"/>
      </xdr:nvSpPr>
      <xdr:spPr>
        <a:xfrm>
          <a:off x="20167111" y="607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162372</xdr:rowOff>
    </xdr:from>
    <xdr:to>
      <xdr:col>102</xdr:col>
      <xdr:colOff>165100</xdr:colOff>
      <xdr:row>37</xdr:row>
      <xdr:rowOff>92522</xdr:rowOff>
    </xdr:to>
    <xdr:sp macro="" textlink="">
      <xdr:nvSpPr>
        <xdr:cNvPr id="763" name="楕円 762"/>
        <xdr:cNvSpPr/>
      </xdr:nvSpPr>
      <xdr:spPr>
        <a:xfrm>
          <a:off x="19494500" y="633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109049</xdr:rowOff>
    </xdr:from>
    <xdr:ext cx="534377" cy="259045"/>
    <xdr:sp macro="" textlink="">
      <xdr:nvSpPr>
        <xdr:cNvPr id="764" name="テキスト ボックス 763"/>
        <xdr:cNvSpPr txBox="1"/>
      </xdr:nvSpPr>
      <xdr:spPr>
        <a:xfrm>
          <a:off x="19278111" y="6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75504</xdr:rowOff>
    </xdr:from>
    <xdr:to>
      <xdr:col>98</xdr:col>
      <xdr:colOff>38100</xdr:colOff>
      <xdr:row>38</xdr:row>
      <xdr:rowOff>5654</xdr:rowOff>
    </xdr:to>
    <xdr:sp macro="" textlink="">
      <xdr:nvSpPr>
        <xdr:cNvPr id="765" name="楕円 764"/>
        <xdr:cNvSpPr/>
      </xdr:nvSpPr>
      <xdr:spPr>
        <a:xfrm>
          <a:off x="18605500" y="641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22181</xdr:rowOff>
    </xdr:from>
    <xdr:ext cx="469744" cy="259045"/>
    <xdr:sp macro="" textlink="">
      <xdr:nvSpPr>
        <xdr:cNvPr id="766" name="テキスト ボックス 765"/>
        <xdr:cNvSpPr txBox="1"/>
      </xdr:nvSpPr>
      <xdr:spPr>
        <a:xfrm>
          <a:off x="18421428" y="619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161989</xdr:rowOff>
    </xdr:from>
    <xdr:to>
      <xdr:col>116</xdr:col>
      <xdr:colOff>63500</xdr:colOff>
      <xdr:row>58</xdr:row>
      <xdr:rowOff>166636</xdr:rowOff>
    </xdr:to>
    <xdr:cxnSp macro="">
      <xdr:nvCxnSpPr>
        <xdr:cNvPr id="795" name="直線コネクタ 794"/>
        <xdr:cNvCxnSpPr/>
      </xdr:nvCxnSpPr>
      <xdr:spPr>
        <a:xfrm flipV="1">
          <a:off x="21323300" y="10106089"/>
          <a:ext cx="8382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166636</xdr:rowOff>
    </xdr:from>
    <xdr:to>
      <xdr:col>111</xdr:col>
      <xdr:colOff>177800</xdr:colOff>
      <xdr:row>59</xdr:row>
      <xdr:rowOff>42545</xdr:rowOff>
    </xdr:to>
    <xdr:cxnSp macro="">
      <xdr:nvCxnSpPr>
        <xdr:cNvPr id="798" name="直線コネクタ 797"/>
        <xdr:cNvCxnSpPr/>
      </xdr:nvCxnSpPr>
      <xdr:spPr>
        <a:xfrm flipV="1">
          <a:off x="20434300" y="10110736"/>
          <a:ext cx="889000" cy="4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30429</xdr:rowOff>
    </xdr:from>
    <xdr:to>
      <xdr:col>107</xdr:col>
      <xdr:colOff>50800</xdr:colOff>
      <xdr:row>59</xdr:row>
      <xdr:rowOff>42545</xdr:rowOff>
    </xdr:to>
    <xdr:cxnSp macro="">
      <xdr:nvCxnSpPr>
        <xdr:cNvPr id="801" name="直線コネクタ 800"/>
        <xdr:cNvCxnSpPr/>
      </xdr:nvCxnSpPr>
      <xdr:spPr>
        <a:xfrm>
          <a:off x="19545300" y="10145979"/>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30429</xdr:rowOff>
    </xdr:from>
    <xdr:to>
      <xdr:col>102</xdr:col>
      <xdr:colOff>114300</xdr:colOff>
      <xdr:row>59</xdr:row>
      <xdr:rowOff>33630</xdr:rowOff>
    </xdr:to>
    <xdr:cxnSp macro="">
      <xdr:nvCxnSpPr>
        <xdr:cNvPr id="804" name="直線コネクタ 803"/>
        <xdr:cNvCxnSpPr/>
      </xdr:nvCxnSpPr>
      <xdr:spPr>
        <a:xfrm flipV="1">
          <a:off x="18656300" y="1014597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111189</xdr:rowOff>
    </xdr:from>
    <xdr:to>
      <xdr:col>116</xdr:col>
      <xdr:colOff>114300</xdr:colOff>
      <xdr:row>59</xdr:row>
      <xdr:rowOff>41339</xdr:rowOff>
    </xdr:to>
    <xdr:sp macro="" textlink="">
      <xdr:nvSpPr>
        <xdr:cNvPr id="814" name="楕円 813"/>
        <xdr:cNvSpPr/>
      </xdr:nvSpPr>
      <xdr:spPr>
        <a:xfrm>
          <a:off x="22110700" y="100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26116</xdr:rowOff>
    </xdr:from>
    <xdr:ext cx="469744" cy="259045"/>
    <xdr:sp macro="" textlink="">
      <xdr:nvSpPr>
        <xdr:cNvPr id="815" name="貸付金該当値テキスト"/>
        <xdr:cNvSpPr txBox="1"/>
      </xdr:nvSpPr>
      <xdr:spPr>
        <a:xfrm>
          <a:off x="22212300" y="997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115836</xdr:rowOff>
    </xdr:from>
    <xdr:to>
      <xdr:col>112</xdr:col>
      <xdr:colOff>38100</xdr:colOff>
      <xdr:row>59</xdr:row>
      <xdr:rowOff>45986</xdr:rowOff>
    </xdr:to>
    <xdr:sp macro="" textlink="">
      <xdr:nvSpPr>
        <xdr:cNvPr id="816" name="楕円 815"/>
        <xdr:cNvSpPr/>
      </xdr:nvSpPr>
      <xdr:spPr>
        <a:xfrm>
          <a:off x="21272500" y="100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37113</xdr:rowOff>
    </xdr:from>
    <xdr:ext cx="469744" cy="259045"/>
    <xdr:sp macro="" textlink="">
      <xdr:nvSpPr>
        <xdr:cNvPr id="817" name="テキスト ボックス 816"/>
        <xdr:cNvSpPr txBox="1"/>
      </xdr:nvSpPr>
      <xdr:spPr>
        <a:xfrm>
          <a:off x="21088428" y="1015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163195</xdr:rowOff>
    </xdr:from>
    <xdr:to>
      <xdr:col>107</xdr:col>
      <xdr:colOff>101600</xdr:colOff>
      <xdr:row>59</xdr:row>
      <xdr:rowOff>93345</xdr:rowOff>
    </xdr:to>
    <xdr:sp macro="" textlink="">
      <xdr:nvSpPr>
        <xdr:cNvPr id="818" name="楕円 817"/>
        <xdr:cNvSpPr/>
      </xdr:nvSpPr>
      <xdr:spPr>
        <a:xfrm>
          <a:off x="203835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84472</xdr:rowOff>
    </xdr:from>
    <xdr:ext cx="313932" cy="259045"/>
    <xdr:sp macro="" textlink="">
      <xdr:nvSpPr>
        <xdr:cNvPr id="819" name="テキスト ボックス 818"/>
        <xdr:cNvSpPr txBox="1"/>
      </xdr:nvSpPr>
      <xdr:spPr>
        <a:xfrm>
          <a:off x="20277333" y="10200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151079</xdr:rowOff>
    </xdr:from>
    <xdr:to>
      <xdr:col>102</xdr:col>
      <xdr:colOff>165100</xdr:colOff>
      <xdr:row>59</xdr:row>
      <xdr:rowOff>81229</xdr:rowOff>
    </xdr:to>
    <xdr:sp macro="" textlink="">
      <xdr:nvSpPr>
        <xdr:cNvPr id="820" name="楕円 819"/>
        <xdr:cNvSpPr/>
      </xdr:nvSpPr>
      <xdr:spPr>
        <a:xfrm>
          <a:off x="19494500" y="100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72356</xdr:rowOff>
    </xdr:from>
    <xdr:ext cx="378565" cy="259045"/>
    <xdr:sp macro="" textlink="">
      <xdr:nvSpPr>
        <xdr:cNvPr id="821" name="テキスト ボックス 820"/>
        <xdr:cNvSpPr txBox="1"/>
      </xdr:nvSpPr>
      <xdr:spPr>
        <a:xfrm>
          <a:off x="19356017" y="10187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154280</xdr:rowOff>
    </xdr:from>
    <xdr:to>
      <xdr:col>98</xdr:col>
      <xdr:colOff>38100</xdr:colOff>
      <xdr:row>59</xdr:row>
      <xdr:rowOff>84430</xdr:rowOff>
    </xdr:to>
    <xdr:sp macro="" textlink="">
      <xdr:nvSpPr>
        <xdr:cNvPr id="822" name="楕円 821"/>
        <xdr:cNvSpPr/>
      </xdr:nvSpPr>
      <xdr:spPr>
        <a:xfrm>
          <a:off x="18605500" y="10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75557</xdr:rowOff>
    </xdr:from>
    <xdr:ext cx="378565" cy="259045"/>
    <xdr:sp macro="" textlink="">
      <xdr:nvSpPr>
        <xdr:cNvPr id="823" name="テキスト ボックス 822"/>
        <xdr:cNvSpPr txBox="1"/>
      </xdr:nvSpPr>
      <xdr:spPr>
        <a:xfrm>
          <a:off x="18467017" y="101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159414</xdr:rowOff>
    </xdr:from>
    <xdr:to>
      <xdr:col>116</xdr:col>
      <xdr:colOff>63500</xdr:colOff>
      <xdr:row>76</xdr:row>
      <xdr:rowOff>161683</xdr:rowOff>
    </xdr:to>
    <xdr:cxnSp macro="">
      <xdr:nvCxnSpPr>
        <xdr:cNvPr id="852" name="直線コネクタ 851"/>
        <xdr:cNvCxnSpPr/>
      </xdr:nvCxnSpPr>
      <xdr:spPr>
        <a:xfrm>
          <a:off x="21323300" y="13189614"/>
          <a:ext cx="8382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90540</xdr:rowOff>
    </xdr:from>
    <xdr:ext cx="534377" cy="259045"/>
    <xdr:sp macro="" textlink="">
      <xdr:nvSpPr>
        <xdr:cNvPr id="853" name="繰出金平均値テキスト"/>
        <xdr:cNvSpPr txBox="1"/>
      </xdr:nvSpPr>
      <xdr:spPr>
        <a:xfrm>
          <a:off x="22212300" y="1277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159414</xdr:rowOff>
    </xdr:from>
    <xdr:to>
      <xdr:col>111</xdr:col>
      <xdr:colOff>177800</xdr:colOff>
      <xdr:row>77</xdr:row>
      <xdr:rowOff>5131</xdr:rowOff>
    </xdr:to>
    <xdr:cxnSp macro="">
      <xdr:nvCxnSpPr>
        <xdr:cNvPr id="855" name="直線コネクタ 854"/>
        <xdr:cNvCxnSpPr/>
      </xdr:nvCxnSpPr>
      <xdr:spPr>
        <a:xfrm flipV="1">
          <a:off x="20434300" y="13189614"/>
          <a:ext cx="889000" cy="1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13083</xdr:rowOff>
    </xdr:from>
    <xdr:ext cx="534377" cy="259045"/>
    <xdr:sp macro="" textlink="">
      <xdr:nvSpPr>
        <xdr:cNvPr id="857" name="テキスト ボックス 856"/>
        <xdr:cNvSpPr txBox="1"/>
      </xdr:nvSpPr>
      <xdr:spPr>
        <a:xfrm>
          <a:off x="21056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5131</xdr:rowOff>
    </xdr:from>
    <xdr:to>
      <xdr:col>107</xdr:col>
      <xdr:colOff>50800</xdr:colOff>
      <xdr:row>77</xdr:row>
      <xdr:rowOff>19304</xdr:rowOff>
    </xdr:to>
    <xdr:cxnSp macro="">
      <xdr:nvCxnSpPr>
        <xdr:cNvPr id="858" name="直線コネクタ 857"/>
        <xdr:cNvCxnSpPr/>
      </xdr:nvCxnSpPr>
      <xdr:spPr>
        <a:xfrm flipV="1">
          <a:off x="19545300" y="13206781"/>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12107</xdr:rowOff>
    </xdr:from>
    <xdr:ext cx="534377" cy="259045"/>
    <xdr:sp macro="" textlink="">
      <xdr:nvSpPr>
        <xdr:cNvPr id="860" name="テキスト ボックス 859"/>
        <xdr:cNvSpPr txBox="1"/>
      </xdr:nvSpPr>
      <xdr:spPr>
        <a:xfrm>
          <a:off x="20167111" y="126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169517</xdr:rowOff>
    </xdr:from>
    <xdr:to>
      <xdr:col>102</xdr:col>
      <xdr:colOff>114300</xdr:colOff>
      <xdr:row>77</xdr:row>
      <xdr:rowOff>19304</xdr:rowOff>
    </xdr:to>
    <xdr:cxnSp macro="">
      <xdr:nvCxnSpPr>
        <xdr:cNvPr id="861" name="直線コネクタ 860"/>
        <xdr:cNvCxnSpPr/>
      </xdr:nvCxnSpPr>
      <xdr:spPr>
        <a:xfrm>
          <a:off x="18656300" y="13199717"/>
          <a:ext cx="8890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18584</xdr:rowOff>
    </xdr:from>
    <xdr:ext cx="534377" cy="259045"/>
    <xdr:sp macro="" textlink="">
      <xdr:nvSpPr>
        <xdr:cNvPr id="863" name="テキスト ボックス 862"/>
        <xdr:cNvSpPr txBox="1"/>
      </xdr:nvSpPr>
      <xdr:spPr>
        <a:xfrm>
          <a:off x="19278111" y="1270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13151</xdr:rowOff>
    </xdr:from>
    <xdr:ext cx="534377" cy="259045"/>
    <xdr:sp macro="" textlink="">
      <xdr:nvSpPr>
        <xdr:cNvPr id="865" name="テキスト ボックス 864"/>
        <xdr:cNvSpPr txBox="1"/>
      </xdr:nvSpPr>
      <xdr:spPr>
        <a:xfrm>
          <a:off x="18389111" y="127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110883</xdr:rowOff>
    </xdr:from>
    <xdr:to>
      <xdr:col>116</xdr:col>
      <xdr:colOff>114300</xdr:colOff>
      <xdr:row>77</xdr:row>
      <xdr:rowOff>41033</xdr:rowOff>
    </xdr:to>
    <xdr:sp macro="" textlink="">
      <xdr:nvSpPr>
        <xdr:cNvPr id="871" name="楕円 870"/>
        <xdr:cNvSpPr/>
      </xdr:nvSpPr>
      <xdr:spPr>
        <a:xfrm>
          <a:off x="22110700" y="1314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89310</xdr:rowOff>
    </xdr:from>
    <xdr:ext cx="534377" cy="259045"/>
    <xdr:sp macro="" textlink="">
      <xdr:nvSpPr>
        <xdr:cNvPr id="872" name="繰出金該当値テキスト"/>
        <xdr:cNvSpPr txBox="1"/>
      </xdr:nvSpPr>
      <xdr:spPr>
        <a:xfrm>
          <a:off x="22212300" y="1311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108614</xdr:rowOff>
    </xdr:from>
    <xdr:to>
      <xdr:col>112</xdr:col>
      <xdr:colOff>38100</xdr:colOff>
      <xdr:row>77</xdr:row>
      <xdr:rowOff>38764</xdr:rowOff>
    </xdr:to>
    <xdr:sp macro="" textlink="">
      <xdr:nvSpPr>
        <xdr:cNvPr id="873" name="楕円 872"/>
        <xdr:cNvSpPr/>
      </xdr:nvSpPr>
      <xdr:spPr>
        <a:xfrm>
          <a:off x="21272500" y="131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29891</xdr:rowOff>
    </xdr:from>
    <xdr:ext cx="534377" cy="259045"/>
    <xdr:sp macro="" textlink="">
      <xdr:nvSpPr>
        <xdr:cNvPr id="874" name="テキスト ボックス 873"/>
        <xdr:cNvSpPr txBox="1"/>
      </xdr:nvSpPr>
      <xdr:spPr>
        <a:xfrm>
          <a:off x="21056111" y="1323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125781</xdr:rowOff>
    </xdr:from>
    <xdr:to>
      <xdr:col>107</xdr:col>
      <xdr:colOff>101600</xdr:colOff>
      <xdr:row>77</xdr:row>
      <xdr:rowOff>55931</xdr:rowOff>
    </xdr:to>
    <xdr:sp macro="" textlink="">
      <xdr:nvSpPr>
        <xdr:cNvPr id="875" name="楕円 874"/>
        <xdr:cNvSpPr/>
      </xdr:nvSpPr>
      <xdr:spPr>
        <a:xfrm>
          <a:off x="20383500" y="1315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47058</xdr:rowOff>
    </xdr:from>
    <xdr:ext cx="534377" cy="259045"/>
    <xdr:sp macro="" textlink="">
      <xdr:nvSpPr>
        <xdr:cNvPr id="876" name="テキスト ボックス 875"/>
        <xdr:cNvSpPr txBox="1"/>
      </xdr:nvSpPr>
      <xdr:spPr>
        <a:xfrm>
          <a:off x="20167111" y="132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139954</xdr:rowOff>
    </xdr:from>
    <xdr:to>
      <xdr:col>102</xdr:col>
      <xdr:colOff>165100</xdr:colOff>
      <xdr:row>77</xdr:row>
      <xdr:rowOff>70104</xdr:rowOff>
    </xdr:to>
    <xdr:sp macro="" textlink="">
      <xdr:nvSpPr>
        <xdr:cNvPr id="877" name="楕円 876"/>
        <xdr:cNvSpPr/>
      </xdr:nvSpPr>
      <xdr:spPr>
        <a:xfrm>
          <a:off x="19494500" y="131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61231</xdr:rowOff>
    </xdr:from>
    <xdr:ext cx="534377" cy="259045"/>
    <xdr:sp macro="" textlink="">
      <xdr:nvSpPr>
        <xdr:cNvPr id="878" name="テキスト ボックス 877"/>
        <xdr:cNvSpPr txBox="1"/>
      </xdr:nvSpPr>
      <xdr:spPr>
        <a:xfrm>
          <a:off x="19278111" y="1326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118717</xdr:rowOff>
    </xdr:from>
    <xdr:to>
      <xdr:col>98</xdr:col>
      <xdr:colOff>38100</xdr:colOff>
      <xdr:row>77</xdr:row>
      <xdr:rowOff>48867</xdr:rowOff>
    </xdr:to>
    <xdr:sp macro="" textlink="">
      <xdr:nvSpPr>
        <xdr:cNvPr id="879" name="楕円 878"/>
        <xdr:cNvSpPr/>
      </xdr:nvSpPr>
      <xdr:spPr>
        <a:xfrm>
          <a:off x="18605500" y="131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39994</xdr:rowOff>
    </xdr:from>
    <xdr:ext cx="534377" cy="259045"/>
    <xdr:sp macro="" textlink="">
      <xdr:nvSpPr>
        <xdr:cNvPr id="880" name="テキスト ボックス 879"/>
        <xdr:cNvSpPr txBox="1"/>
      </xdr:nvSpPr>
      <xdr:spPr>
        <a:xfrm>
          <a:off x="18389111" y="1324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公共施設老朽化が進む中、施設更新等を抑制してきたところであり、類似団体平均との比較では維持補修費が上回る一方で公債費は下回っている。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（うち新規整備）</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については、保育施設建設工事等の要因で増加している。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年台風災害により類似団体平均を上回っている。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積立金については歳計現金の不足に伴い、財政調整基金の繰替え運用を行ったため、平成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年度では一時的に増加している。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今後も施設更新等により、地方債発行額の増加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見込まれるが、公債費にあっては償還年限等を考慮し公債費の平準化を図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9,370
9,216
402.25
10,517,387
10,280,433
233,186
4,659,964
11,420,733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16.7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158369</xdr:rowOff>
    </xdr:from>
    <xdr:to>
      <xdr:col>24</xdr:col>
      <xdr:colOff>63500</xdr:colOff>
      <xdr:row>37</xdr:row>
      <xdr:rowOff>82423</xdr:rowOff>
    </xdr:to>
    <xdr:cxnSp macro="">
      <xdr:nvCxnSpPr>
        <xdr:cNvPr id="61" name="直線コネクタ 60"/>
        <xdr:cNvCxnSpPr/>
      </xdr:nvCxnSpPr>
      <xdr:spPr>
        <a:xfrm flipV="1">
          <a:off x="3797300" y="6330569"/>
          <a:ext cx="838200" cy="9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121937</xdr:rowOff>
    </xdr:from>
    <xdr:ext cx="534377" cy="259045"/>
    <xdr:sp macro="" textlink="">
      <xdr:nvSpPr>
        <xdr:cNvPr id="62" name="議会費平均値テキスト"/>
        <xdr:cNvSpPr txBox="1"/>
      </xdr:nvSpPr>
      <xdr:spPr>
        <a:xfrm>
          <a:off x="4686300" y="5951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48133</xdr:rowOff>
    </xdr:from>
    <xdr:to>
      <xdr:col>19</xdr:col>
      <xdr:colOff>177800</xdr:colOff>
      <xdr:row>37</xdr:row>
      <xdr:rowOff>82423</xdr:rowOff>
    </xdr:to>
    <xdr:cxnSp macro="">
      <xdr:nvCxnSpPr>
        <xdr:cNvPr id="64" name="直線コネクタ 63"/>
        <xdr:cNvCxnSpPr/>
      </xdr:nvCxnSpPr>
      <xdr:spPr>
        <a:xfrm>
          <a:off x="2908300" y="63917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48133</xdr:rowOff>
    </xdr:from>
    <xdr:to>
      <xdr:col>15</xdr:col>
      <xdr:colOff>50800</xdr:colOff>
      <xdr:row>37</xdr:row>
      <xdr:rowOff>52070</xdr:rowOff>
    </xdr:to>
    <xdr:cxnSp macro="">
      <xdr:nvCxnSpPr>
        <xdr:cNvPr id="67" name="直線コネクタ 66"/>
        <xdr:cNvCxnSpPr/>
      </xdr:nvCxnSpPr>
      <xdr:spPr>
        <a:xfrm flipV="1">
          <a:off x="2019300" y="6391783"/>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162306</xdr:rowOff>
    </xdr:from>
    <xdr:to>
      <xdr:col>10</xdr:col>
      <xdr:colOff>114300</xdr:colOff>
      <xdr:row>37</xdr:row>
      <xdr:rowOff>52070</xdr:rowOff>
    </xdr:to>
    <xdr:cxnSp macro="">
      <xdr:nvCxnSpPr>
        <xdr:cNvPr id="70" name="直線コネクタ 69"/>
        <xdr:cNvCxnSpPr/>
      </xdr:nvCxnSpPr>
      <xdr:spPr>
        <a:xfrm>
          <a:off x="1130300" y="6334506"/>
          <a:ext cx="8890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107569</xdr:rowOff>
    </xdr:from>
    <xdr:to>
      <xdr:col>24</xdr:col>
      <xdr:colOff>114300</xdr:colOff>
      <xdr:row>37</xdr:row>
      <xdr:rowOff>37719</xdr:rowOff>
    </xdr:to>
    <xdr:sp macro="" textlink="">
      <xdr:nvSpPr>
        <xdr:cNvPr id="80" name="楕円 79"/>
        <xdr:cNvSpPr/>
      </xdr:nvSpPr>
      <xdr:spPr>
        <a:xfrm>
          <a:off x="45847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85996</xdr:rowOff>
    </xdr:from>
    <xdr:ext cx="469744" cy="259045"/>
    <xdr:sp macro="" textlink="">
      <xdr:nvSpPr>
        <xdr:cNvPr id="81" name="議会費該当値テキスト"/>
        <xdr:cNvSpPr txBox="1"/>
      </xdr:nvSpPr>
      <xdr:spPr>
        <a:xfrm>
          <a:off x="4686300"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31623</xdr:rowOff>
    </xdr:from>
    <xdr:to>
      <xdr:col>20</xdr:col>
      <xdr:colOff>38100</xdr:colOff>
      <xdr:row>37</xdr:row>
      <xdr:rowOff>133223</xdr:rowOff>
    </xdr:to>
    <xdr:sp macro="" textlink="">
      <xdr:nvSpPr>
        <xdr:cNvPr id="82" name="楕円 81"/>
        <xdr:cNvSpPr/>
      </xdr:nvSpPr>
      <xdr:spPr>
        <a:xfrm>
          <a:off x="3746500" y="637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124350</xdr:rowOff>
    </xdr:from>
    <xdr:ext cx="469744" cy="259045"/>
    <xdr:sp macro="" textlink="">
      <xdr:nvSpPr>
        <xdr:cNvPr id="83" name="テキスト ボックス 82"/>
        <xdr:cNvSpPr txBox="1"/>
      </xdr:nvSpPr>
      <xdr:spPr>
        <a:xfrm>
          <a:off x="3562428" y="646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168783</xdr:rowOff>
    </xdr:from>
    <xdr:to>
      <xdr:col>15</xdr:col>
      <xdr:colOff>101600</xdr:colOff>
      <xdr:row>37</xdr:row>
      <xdr:rowOff>98933</xdr:rowOff>
    </xdr:to>
    <xdr:sp macro="" textlink="">
      <xdr:nvSpPr>
        <xdr:cNvPr id="84" name="楕円 83"/>
        <xdr:cNvSpPr/>
      </xdr:nvSpPr>
      <xdr:spPr>
        <a:xfrm>
          <a:off x="2857500" y="63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90060</xdr:rowOff>
    </xdr:from>
    <xdr:ext cx="469744" cy="259045"/>
    <xdr:sp macro="" textlink="">
      <xdr:nvSpPr>
        <xdr:cNvPr id="85" name="テキスト ボックス 84"/>
        <xdr:cNvSpPr txBox="1"/>
      </xdr:nvSpPr>
      <xdr:spPr>
        <a:xfrm>
          <a:off x="2673428" y="64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1270</xdr:rowOff>
    </xdr:from>
    <xdr:to>
      <xdr:col>10</xdr:col>
      <xdr:colOff>165100</xdr:colOff>
      <xdr:row>37</xdr:row>
      <xdr:rowOff>102870</xdr:rowOff>
    </xdr:to>
    <xdr:sp macro="" textlink="">
      <xdr:nvSpPr>
        <xdr:cNvPr id="86" name="楕円 85"/>
        <xdr:cNvSpPr/>
      </xdr:nvSpPr>
      <xdr:spPr>
        <a:xfrm>
          <a:off x="1968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93997</xdr:rowOff>
    </xdr:from>
    <xdr:ext cx="469744" cy="259045"/>
    <xdr:sp macro="" textlink="">
      <xdr:nvSpPr>
        <xdr:cNvPr id="87" name="テキスト ボックス 86"/>
        <xdr:cNvSpPr txBox="1"/>
      </xdr:nvSpPr>
      <xdr:spPr>
        <a:xfrm>
          <a:off x="1784428"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111506</xdr:rowOff>
    </xdr:from>
    <xdr:to>
      <xdr:col>6</xdr:col>
      <xdr:colOff>38100</xdr:colOff>
      <xdr:row>37</xdr:row>
      <xdr:rowOff>41656</xdr:rowOff>
    </xdr:to>
    <xdr:sp macro="" textlink="">
      <xdr:nvSpPr>
        <xdr:cNvPr id="88" name="楕円 87"/>
        <xdr:cNvSpPr/>
      </xdr:nvSpPr>
      <xdr:spPr>
        <a:xfrm>
          <a:off x="1079500" y="62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32783</xdr:rowOff>
    </xdr:from>
    <xdr:ext cx="469744" cy="259045"/>
    <xdr:sp macro="" textlink="">
      <xdr:nvSpPr>
        <xdr:cNvPr id="89" name="テキスト ボックス 88"/>
        <xdr:cNvSpPr txBox="1"/>
      </xdr:nvSpPr>
      <xdr:spPr>
        <a:xfrm>
          <a:off x="895428" y="637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12486</xdr:rowOff>
    </xdr:from>
    <xdr:to>
      <xdr:col>24</xdr:col>
      <xdr:colOff>63500</xdr:colOff>
      <xdr:row>58</xdr:row>
      <xdr:rowOff>41392</xdr:rowOff>
    </xdr:to>
    <xdr:cxnSp macro="">
      <xdr:nvCxnSpPr>
        <xdr:cNvPr id="120" name="直線コネクタ 119"/>
        <xdr:cNvCxnSpPr/>
      </xdr:nvCxnSpPr>
      <xdr:spPr>
        <a:xfrm>
          <a:off x="3797300" y="9956586"/>
          <a:ext cx="838200" cy="2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12486</xdr:rowOff>
    </xdr:from>
    <xdr:to>
      <xdr:col>19</xdr:col>
      <xdr:colOff>177800</xdr:colOff>
      <xdr:row>58</xdr:row>
      <xdr:rowOff>25547</xdr:rowOff>
    </xdr:to>
    <xdr:cxnSp macro="">
      <xdr:nvCxnSpPr>
        <xdr:cNvPr id="123" name="直線コネクタ 122"/>
        <xdr:cNvCxnSpPr/>
      </xdr:nvCxnSpPr>
      <xdr:spPr>
        <a:xfrm flipV="1">
          <a:off x="2908300" y="9956586"/>
          <a:ext cx="889000" cy="1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45298</xdr:rowOff>
    </xdr:from>
    <xdr:to>
      <xdr:col>15</xdr:col>
      <xdr:colOff>50800</xdr:colOff>
      <xdr:row>58</xdr:row>
      <xdr:rowOff>25547</xdr:rowOff>
    </xdr:to>
    <xdr:cxnSp macro="">
      <xdr:nvCxnSpPr>
        <xdr:cNvPr id="126" name="直線コネクタ 125"/>
        <xdr:cNvCxnSpPr/>
      </xdr:nvCxnSpPr>
      <xdr:spPr>
        <a:xfrm>
          <a:off x="2019300" y="9817948"/>
          <a:ext cx="889000" cy="15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45298</xdr:rowOff>
    </xdr:from>
    <xdr:to>
      <xdr:col>10</xdr:col>
      <xdr:colOff>114300</xdr:colOff>
      <xdr:row>58</xdr:row>
      <xdr:rowOff>72936</xdr:rowOff>
    </xdr:to>
    <xdr:cxnSp macro="">
      <xdr:nvCxnSpPr>
        <xdr:cNvPr id="129" name="直線コネクタ 128"/>
        <xdr:cNvCxnSpPr/>
      </xdr:nvCxnSpPr>
      <xdr:spPr>
        <a:xfrm flipV="1">
          <a:off x="1130300" y="9817948"/>
          <a:ext cx="889000" cy="19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162042</xdr:rowOff>
    </xdr:from>
    <xdr:to>
      <xdr:col>24</xdr:col>
      <xdr:colOff>114300</xdr:colOff>
      <xdr:row>58</xdr:row>
      <xdr:rowOff>92192</xdr:rowOff>
    </xdr:to>
    <xdr:sp macro="" textlink="">
      <xdr:nvSpPr>
        <xdr:cNvPr id="139" name="楕円 138"/>
        <xdr:cNvSpPr/>
      </xdr:nvSpPr>
      <xdr:spPr>
        <a:xfrm>
          <a:off x="4584700" y="993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76969</xdr:rowOff>
    </xdr:from>
    <xdr:ext cx="599010" cy="259045"/>
    <xdr:sp macro="" textlink="">
      <xdr:nvSpPr>
        <xdr:cNvPr id="140" name="総務費該当値テキスト"/>
        <xdr:cNvSpPr txBox="1"/>
      </xdr:nvSpPr>
      <xdr:spPr>
        <a:xfrm>
          <a:off x="4686300" y="984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133136</xdr:rowOff>
    </xdr:from>
    <xdr:to>
      <xdr:col>20</xdr:col>
      <xdr:colOff>38100</xdr:colOff>
      <xdr:row>58</xdr:row>
      <xdr:rowOff>63286</xdr:rowOff>
    </xdr:to>
    <xdr:sp macro="" textlink="">
      <xdr:nvSpPr>
        <xdr:cNvPr id="141" name="楕円 140"/>
        <xdr:cNvSpPr/>
      </xdr:nvSpPr>
      <xdr:spPr>
        <a:xfrm>
          <a:off x="3746500" y="990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54413</xdr:rowOff>
    </xdr:from>
    <xdr:ext cx="599010" cy="259045"/>
    <xdr:sp macro="" textlink="">
      <xdr:nvSpPr>
        <xdr:cNvPr id="142" name="テキスト ボックス 141"/>
        <xdr:cNvSpPr txBox="1"/>
      </xdr:nvSpPr>
      <xdr:spPr>
        <a:xfrm>
          <a:off x="3497795" y="999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146197</xdr:rowOff>
    </xdr:from>
    <xdr:to>
      <xdr:col>15</xdr:col>
      <xdr:colOff>101600</xdr:colOff>
      <xdr:row>58</xdr:row>
      <xdr:rowOff>76347</xdr:rowOff>
    </xdr:to>
    <xdr:sp macro="" textlink="">
      <xdr:nvSpPr>
        <xdr:cNvPr id="143" name="楕円 142"/>
        <xdr:cNvSpPr/>
      </xdr:nvSpPr>
      <xdr:spPr>
        <a:xfrm>
          <a:off x="2857500" y="99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67474</xdr:rowOff>
    </xdr:from>
    <xdr:ext cx="599010" cy="259045"/>
    <xdr:sp macro="" textlink="">
      <xdr:nvSpPr>
        <xdr:cNvPr id="144" name="テキスト ボックス 143"/>
        <xdr:cNvSpPr txBox="1"/>
      </xdr:nvSpPr>
      <xdr:spPr>
        <a:xfrm>
          <a:off x="2608795" y="1001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165948</xdr:rowOff>
    </xdr:from>
    <xdr:to>
      <xdr:col>10</xdr:col>
      <xdr:colOff>165100</xdr:colOff>
      <xdr:row>57</xdr:row>
      <xdr:rowOff>96098</xdr:rowOff>
    </xdr:to>
    <xdr:sp macro="" textlink="">
      <xdr:nvSpPr>
        <xdr:cNvPr id="145" name="楕円 144"/>
        <xdr:cNvSpPr/>
      </xdr:nvSpPr>
      <xdr:spPr>
        <a:xfrm>
          <a:off x="1968500" y="976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112625</xdr:rowOff>
    </xdr:from>
    <xdr:ext cx="599010" cy="259045"/>
    <xdr:sp macro="" textlink="">
      <xdr:nvSpPr>
        <xdr:cNvPr id="146" name="テキスト ボックス 145"/>
        <xdr:cNvSpPr txBox="1"/>
      </xdr:nvSpPr>
      <xdr:spPr>
        <a:xfrm>
          <a:off x="1719795" y="954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22136</xdr:rowOff>
    </xdr:from>
    <xdr:to>
      <xdr:col>6</xdr:col>
      <xdr:colOff>38100</xdr:colOff>
      <xdr:row>58</xdr:row>
      <xdr:rowOff>123736</xdr:rowOff>
    </xdr:to>
    <xdr:sp macro="" textlink="">
      <xdr:nvSpPr>
        <xdr:cNvPr id="147" name="楕円 146"/>
        <xdr:cNvSpPr/>
      </xdr:nvSpPr>
      <xdr:spPr>
        <a:xfrm>
          <a:off x="1079500" y="996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114863</xdr:rowOff>
    </xdr:from>
    <xdr:ext cx="599010" cy="259045"/>
    <xdr:sp macro="" textlink="">
      <xdr:nvSpPr>
        <xdr:cNvPr id="148" name="テキスト ボックス 147"/>
        <xdr:cNvSpPr txBox="1"/>
      </xdr:nvSpPr>
      <xdr:spPr>
        <a:xfrm>
          <a:off x="830795" y="1005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78257</xdr:rowOff>
    </xdr:from>
    <xdr:to>
      <xdr:col>24</xdr:col>
      <xdr:colOff>63500</xdr:colOff>
      <xdr:row>76</xdr:row>
      <xdr:rowOff>100056</xdr:rowOff>
    </xdr:to>
    <xdr:cxnSp macro="">
      <xdr:nvCxnSpPr>
        <xdr:cNvPr id="176" name="直線コネクタ 175"/>
        <xdr:cNvCxnSpPr/>
      </xdr:nvCxnSpPr>
      <xdr:spPr>
        <a:xfrm flipV="1">
          <a:off x="3797300" y="12594107"/>
          <a:ext cx="838200" cy="53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100056</xdr:rowOff>
    </xdr:from>
    <xdr:to>
      <xdr:col>19</xdr:col>
      <xdr:colOff>177800</xdr:colOff>
      <xdr:row>76</xdr:row>
      <xdr:rowOff>119642</xdr:rowOff>
    </xdr:to>
    <xdr:cxnSp macro="">
      <xdr:nvCxnSpPr>
        <xdr:cNvPr id="179" name="直線コネクタ 178"/>
        <xdr:cNvCxnSpPr/>
      </xdr:nvCxnSpPr>
      <xdr:spPr>
        <a:xfrm flipV="1">
          <a:off x="2908300" y="13130256"/>
          <a:ext cx="889000" cy="1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112455</xdr:rowOff>
    </xdr:from>
    <xdr:to>
      <xdr:col>15</xdr:col>
      <xdr:colOff>50800</xdr:colOff>
      <xdr:row>76</xdr:row>
      <xdr:rowOff>119642</xdr:rowOff>
    </xdr:to>
    <xdr:cxnSp macro="">
      <xdr:nvCxnSpPr>
        <xdr:cNvPr id="182" name="直線コネクタ 181"/>
        <xdr:cNvCxnSpPr/>
      </xdr:nvCxnSpPr>
      <xdr:spPr>
        <a:xfrm>
          <a:off x="2019300" y="13142655"/>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112455</xdr:rowOff>
    </xdr:from>
    <xdr:to>
      <xdr:col>10</xdr:col>
      <xdr:colOff>114300</xdr:colOff>
      <xdr:row>76</xdr:row>
      <xdr:rowOff>115441</xdr:rowOff>
    </xdr:to>
    <xdr:cxnSp macro="">
      <xdr:nvCxnSpPr>
        <xdr:cNvPr id="185" name="直線コネクタ 184"/>
        <xdr:cNvCxnSpPr/>
      </xdr:nvCxnSpPr>
      <xdr:spPr>
        <a:xfrm flipV="1">
          <a:off x="1130300" y="13142655"/>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27457</xdr:rowOff>
    </xdr:from>
    <xdr:to>
      <xdr:col>24</xdr:col>
      <xdr:colOff>114300</xdr:colOff>
      <xdr:row>73</xdr:row>
      <xdr:rowOff>129057</xdr:rowOff>
    </xdr:to>
    <xdr:sp macro="" textlink="">
      <xdr:nvSpPr>
        <xdr:cNvPr id="195" name="楕円 194"/>
        <xdr:cNvSpPr/>
      </xdr:nvSpPr>
      <xdr:spPr>
        <a:xfrm>
          <a:off x="4584700" y="1254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50334</xdr:rowOff>
    </xdr:from>
    <xdr:ext cx="599010" cy="259045"/>
    <xdr:sp macro="" textlink="">
      <xdr:nvSpPr>
        <xdr:cNvPr id="196" name="民生費該当値テキスト"/>
        <xdr:cNvSpPr txBox="1"/>
      </xdr:nvSpPr>
      <xdr:spPr>
        <a:xfrm>
          <a:off x="4686300" y="123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49256</xdr:rowOff>
    </xdr:from>
    <xdr:to>
      <xdr:col>20</xdr:col>
      <xdr:colOff>38100</xdr:colOff>
      <xdr:row>76</xdr:row>
      <xdr:rowOff>150856</xdr:rowOff>
    </xdr:to>
    <xdr:sp macro="" textlink="">
      <xdr:nvSpPr>
        <xdr:cNvPr id="197" name="楕円 196"/>
        <xdr:cNvSpPr/>
      </xdr:nvSpPr>
      <xdr:spPr>
        <a:xfrm>
          <a:off x="3746500" y="1307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141983</xdr:rowOff>
    </xdr:from>
    <xdr:ext cx="599010" cy="259045"/>
    <xdr:sp macro="" textlink="">
      <xdr:nvSpPr>
        <xdr:cNvPr id="198" name="テキスト ボックス 197"/>
        <xdr:cNvSpPr txBox="1"/>
      </xdr:nvSpPr>
      <xdr:spPr>
        <a:xfrm>
          <a:off x="3497795" y="1317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68842</xdr:rowOff>
    </xdr:from>
    <xdr:to>
      <xdr:col>15</xdr:col>
      <xdr:colOff>101600</xdr:colOff>
      <xdr:row>76</xdr:row>
      <xdr:rowOff>170442</xdr:rowOff>
    </xdr:to>
    <xdr:sp macro="" textlink="">
      <xdr:nvSpPr>
        <xdr:cNvPr id="199" name="楕円 198"/>
        <xdr:cNvSpPr/>
      </xdr:nvSpPr>
      <xdr:spPr>
        <a:xfrm>
          <a:off x="2857500" y="1309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161569</xdr:rowOff>
    </xdr:from>
    <xdr:ext cx="599010" cy="259045"/>
    <xdr:sp macro="" textlink="">
      <xdr:nvSpPr>
        <xdr:cNvPr id="200" name="テキスト ボックス 199"/>
        <xdr:cNvSpPr txBox="1"/>
      </xdr:nvSpPr>
      <xdr:spPr>
        <a:xfrm>
          <a:off x="2608795" y="1319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61655</xdr:rowOff>
    </xdr:from>
    <xdr:to>
      <xdr:col>10</xdr:col>
      <xdr:colOff>165100</xdr:colOff>
      <xdr:row>76</xdr:row>
      <xdr:rowOff>163255</xdr:rowOff>
    </xdr:to>
    <xdr:sp macro="" textlink="">
      <xdr:nvSpPr>
        <xdr:cNvPr id="201" name="楕円 200"/>
        <xdr:cNvSpPr/>
      </xdr:nvSpPr>
      <xdr:spPr>
        <a:xfrm>
          <a:off x="1968500" y="130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154382</xdr:rowOff>
    </xdr:from>
    <xdr:ext cx="599010" cy="259045"/>
    <xdr:sp macro="" textlink="">
      <xdr:nvSpPr>
        <xdr:cNvPr id="202" name="テキスト ボックス 201"/>
        <xdr:cNvSpPr txBox="1"/>
      </xdr:nvSpPr>
      <xdr:spPr>
        <a:xfrm>
          <a:off x="1719795" y="1318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64641</xdr:rowOff>
    </xdr:from>
    <xdr:to>
      <xdr:col>6</xdr:col>
      <xdr:colOff>38100</xdr:colOff>
      <xdr:row>76</xdr:row>
      <xdr:rowOff>166241</xdr:rowOff>
    </xdr:to>
    <xdr:sp macro="" textlink="">
      <xdr:nvSpPr>
        <xdr:cNvPr id="203" name="楕円 202"/>
        <xdr:cNvSpPr/>
      </xdr:nvSpPr>
      <xdr:spPr>
        <a:xfrm>
          <a:off x="1079500" y="130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11318</xdr:rowOff>
    </xdr:from>
    <xdr:ext cx="599010" cy="259045"/>
    <xdr:sp macro="" textlink="">
      <xdr:nvSpPr>
        <xdr:cNvPr id="204" name="テキスト ボックス 203"/>
        <xdr:cNvSpPr txBox="1"/>
      </xdr:nvSpPr>
      <xdr:spPr>
        <a:xfrm>
          <a:off x="830795" y="1287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104468</xdr:rowOff>
    </xdr:from>
    <xdr:to>
      <xdr:col>24</xdr:col>
      <xdr:colOff>63500</xdr:colOff>
      <xdr:row>97</xdr:row>
      <xdr:rowOff>77425</xdr:rowOff>
    </xdr:to>
    <xdr:cxnSp macro="">
      <xdr:nvCxnSpPr>
        <xdr:cNvPr id="231" name="直線コネクタ 230"/>
        <xdr:cNvCxnSpPr/>
      </xdr:nvCxnSpPr>
      <xdr:spPr>
        <a:xfrm flipV="1">
          <a:off x="3797300" y="16563668"/>
          <a:ext cx="838200" cy="14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60303</xdr:rowOff>
    </xdr:from>
    <xdr:to>
      <xdr:col>19</xdr:col>
      <xdr:colOff>177800</xdr:colOff>
      <xdr:row>97</xdr:row>
      <xdr:rowOff>77425</xdr:rowOff>
    </xdr:to>
    <xdr:cxnSp macro="">
      <xdr:nvCxnSpPr>
        <xdr:cNvPr id="234" name="直線コネクタ 233"/>
        <xdr:cNvCxnSpPr/>
      </xdr:nvCxnSpPr>
      <xdr:spPr>
        <a:xfrm>
          <a:off x="2908300" y="16690953"/>
          <a:ext cx="889000" cy="1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1713</xdr:rowOff>
    </xdr:from>
    <xdr:to>
      <xdr:col>15</xdr:col>
      <xdr:colOff>50800</xdr:colOff>
      <xdr:row>97</xdr:row>
      <xdr:rowOff>60303</xdr:rowOff>
    </xdr:to>
    <xdr:cxnSp macro="">
      <xdr:nvCxnSpPr>
        <xdr:cNvPr id="237" name="直線コネクタ 236"/>
        <xdr:cNvCxnSpPr/>
      </xdr:nvCxnSpPr>
      <xdr:spPr>
        <a:xfrm>
          <a:off x="2019300" y="16632363"/>
          <a:ext cx="889000" cy="5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1713</xdr:rowOff>
    </xdr:from>
    <xdr:to>
      <xdr:col>10</xdr:col>
      <xdr:colOff>114300</xdr:colOff>
      <xdr:row>97</xdr:row>
      <xdr:rowOff>63343</xdr:rowOff>
    </xdr:to>
    <xdr:cxnSp macro="">
      <xdr:nvCxnSpPr>
        <xdr:cNvPr id="240" name="直線コネクタ 239"/>
        <xdr:cNvCxnSpPr/>
      </xdr:nvCxnSpPr>
      <xdr:spPr>
        <a:xfrm flipV="1">
          <a:off x="1130300" y="16632363"/>
          <a:ext cx="889000" cy="6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53668</xdr:rowOff>
    </xdr:from>
    <xdr:to>
      <xdr:col>24</xdr:col>
      <xdr:colOff>114300</xdr:colOff>
      <xdr:row>96</xdr:row>
      <xdr:rowOff>155268</xdr:rowOff>
    </xdr:to>
    <xdr:sp macro="" textlink="">
      <xdr:nvSpPr>
        <xdr:cNvPr id="250" name="楕円 249"/>
        <xdr:cNvSpPr/>
      </xdr:nvSpPr>
      <xdr:spPr>
        <a:xfrm>
          <a:off x="4584700" y="1651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32095</xdr:rowOff>
    </xdr:from>
    <xdr:ext cx="534377" cy="259045"/>
    <xdr:sp macro="" textlink="">
      <xdr:nvSpPr>
        <xdr:cNvPr id="251" name="衛生費該当値テキスト"/>
        <xdr:cNvSpPr txBox="1"/>
      </xdr:nvSpPr>
      <xdr:spPr>
        <a:xfrm>
          <a:off x="4686300" y="164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26625</xdr:rowOff>
    </xdr:from>
    <xdr:to>
      <xdr:col>20</xdr:col>
      <xdr:colOff>38100</xdr:colOff>
      <xdr:row>97</xdr:row>
      <xdr:rowOff>128225</xdr:rowOff>
    </xdr:to>
    <xdr:sp macro="" textlink="">
      <xdr:nvSpPr>
        <xdr:cNvPr id="252" name="楕円 251"/>
        <xdr:cNvSpPr/>
      </xdr:nvSpPr>
      <xdr:spPr>
        <a:xfrm>
          <a:off x="3746500" y="1665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119352</xdr:rowOff>
    </xdr:from>
    <xdr:ext cx="534377" cy="259045"/>
    <xdr:sp macro="" textlink="">
      <xdr:nvSpPr>
        <xdr:cNvPr id="253" name="テキスト ボックス 252"/>
        <xdr:cNvSpPr txBox="1"/>
      </xdr:nvSpPr>
      <xdr:spPr>
        <a:xfrm>
          <a:off x="3530111" y="1675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9503</xdr:rowOff>
    </xdr:from>
    <xdr:to>
      <xdr:col>15</xdr:col>
      <xdr:colOff>101600</xdr:colOff>
      <xdr:row>97</xdr:row>
      <xdr:rowOff>111103</xdr:rowOff>
    </xdr:to>
    <xdr:sp macro="" textlink="">
      <xdr:nvSpPr>
        <xdr:cNvPr id="254" name="楕円 253"/>
        <xdr:cNvSpPr/>
      </xdr:nvSpPr>
      <xdr:spPr>
        <a:xfrm>
          <a:off x="2857500" y="166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102230</xdr:rowOff>
    </xdr:from>
    <xdr:ext cx="534377" cy="259045"/>
    <xdr:sp macro="" textlink="">
      <xdr:nvSpPr>
        <xdr:cNvPr id="255" name="テキスト ボックス 254"/>
        <xdr:cNvSpPr txBox="1"/>
      </xdr:nvSpPr>
      <xdr:spPr>
        <a:xfrm>
          <a:off x="2641111" y="167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122363</xdr:rowOff>
    </xdr:from>
    <xdr:to>
      <xdr:col>10</xdr:col>
      <xdr:colOff>165100</xdr:colOff>
      <xdr:row>97</xdr:row>
      <xdr:rowOff>52513</xdr:rowOff>
    </xdr:to>
    <xdr:sp macro="" textlink="">
      <xdr:nvSpPr>
        <xdr:cNvPr id="256" name="楕円 255"/>
        <xdr:cNvSpPr/>
      </xdr:nvSpPr>
      <xdr:spPr>
        <a:xfrm>
          <a:off x="1968500" y="165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43640</xdr:rowOff>
    </xdr:from>
    <xdr:ext cx="534377" cy="259045"/>
    <xdr:sp macro="" textlink="">
      <xdr:nvSpPr>
        <xdr:cNvPr id="257" name="テキスト ボックス 256"/>
        <xdr:cNvSpPr txBox="1"/>
      </xdr:nvSpPr>
      <xdr:spPr>
        <a:xfrm>
          <a:off x="1752111" y="1667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12543</xdr:rowOff>
    </xdr:from>
    <xdr:to>
      <xdr:col>6</xdr:col>
      <xdr:colOff>38100</xdr:colOff>
      <xdr:row>97</xdr:row>
      <xdr:rowOff>114143</xdr:rowOff>
    </xdr:to>
    <xdr:sp macro="" textlink="">
      <xdr:nvSpPr>
        <xdr:cNvPr id="258" name="楕円 257"/>
        <xdr:cNvSpPr/>
      </xdr:nvSpPr>
      <xdr:spPr>
        <a:xfrm>
          <a:off x="1079500" y="1664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105270</xdr:rowOff>
    </xdr:from>
    <xdr:ext cx="534377" cy="259045"/>
    <xdr:sp macro="" textlink="">
      <xdr:nvSpPr>
        <xdr:cNvPr id="259" name="テキスト ボックス 258"/>
        <xdr:cNvSpPr txBox="1"/>
      </xdr:nvSpPr>
      <xdr:spPr>
        <a:xfrm>
          <a:off x="863111" y="1673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69977</xdr:rowOff>
    </xdr:from>
    <xdr:to>
      <xdr:col>55</xdr:col>
      <xdr:colOff>0</xdr:colOff>
      <xdr:row>38</xdr:row>
      <xdr:rowOff>86306</xdr:rowOff>
    </xdr:to>
    <xdr:cxnSp macro="">
      <xdr:nvCxnSpPr>
        <xdr:cNvPr id="290" name="直線コネクタ 289"/>
        <xdr:cNvCxnSpPr/>
      </xdr:nvCxnSpPr>
      <xdr:spPr>
        <a:xfrm>
          <a:off x="9639300" y="658507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69977</xdr:rowOff>
    </xdr:from>
    <xdr:to>
      <xdr:col>50</xdr:col>
      <xdr:colOff>114300</xdr:colOff>
      <xdr:row>38</xdr:row>
      <xdr:rowOff>85162</xdr:rowOff>
    </xdr:to>
    <xdr:cxnSp macro="">
      <xdr:nvCxnSpPr>
        <xdr:cNvPr id="293" name="直線コネクタ 292"/>
        <xdr:cNvCxnSpPr/>
      </xdr:nvCxnSpPr>
      <xdr:spPr>
        <a:xfrm flipV="1">
          <a:off x="8750300" y="6585077"/>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43198</xdr:rowOff>
    </xdr:from>
    <xdr:to>
      <xdr:col>45</xdr:col>
      <xdr:colOff>177800</xdr:colOff>
      <xdr:row>38</xdr:row>
      <xdr:rowOff>85162</xdr:rowOff>
    </xdr:to>
    <xdr:cxnSp macro="">
      <xdr:nvCxnSpPr>
        <xdr:cNvPr id="296" name="直線コネクタ 295"/>
        <xdr:cNvCxnSpPr/>
      </xdr:nvCxnSpPr>
      <xdr:spPr>
        <a:xfrm>
          <a:off x="7861300" y="6558298"/>
          <a:ext cx="889000" cy="4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25890</xdr:rowOff>
    </xdr:from>
    <xdr:to>
      <xdr:col>41</xdr:col>
      <xdr:colOff>50800</xdr:colOff>
      <xdr:row>38</xdr:row>
      <xdr:rowOff>43198</xdr:rowOff>
    </xdr:to>
    <xdr:cxnSp macro="">
      <xdr:nvCxnSpPr>
        <xdr:cNvPr id="299" name="直線コネクタ 298"/>
        <xdr:cNvCxnSpPr/>
      </xdr:nvCxnSpPr>
      <xdr:spPr>
        <a:xfrm>
          <a:off x="6972300" y="6540990"/>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121048</xdr:rowOff>
    </xdr:from>
    <xdr:ext cx="469744" cy="259045"/>
    <xdr:sp macro="" textlink="">
      <xdr:nvSpPr>
        <xdr:cNvPr id="303" name="テキスト ボックス 302"/>
        <xdr:cNvSpPr txBox="1"/>
      </xdr:nvSpPr>
      <xdr:spPr>
        <a:xfrm>
          <a:off x="6737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35506</xdr:rowOff>
    </xdr:from>
    <xdr:to>
      <xdr:col>55</xdr:col>
      <xdr:colOff>50800</xdr:colOff>
      <xdr:row>38</xdr:row>
      <xdr:rowOff>137106</xdr:rowOff>
    </xdr:to>
    <xdr:sp macro="" textlink="">
      <xdr:nvSpPr>
        <xdr:cNvPr id="309" name="楕円 308"/>
        <xdr:cNvSpPr/>
      </xdr:nvSpPr>
      <xdr:spPr>
        <a:xfrm>
          <a:off x="10426700" y="65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58383</xdr:rowOff>
    </xdr:from>
    <xdr:ext cx="469744" cy="259045"/>
    <xdr:sp macro="" textlink="">
      <xdr:nvSpPr>
        <xdr:cNvPr id="310" name="労働費該当値テキスト"/>
        <xdr:cNvSpPr txBox="1"/>
      </xdr:nvSpPr>
      <xdr:spPr>
        <a:xfrm>
          <a:off x="10528300" y="640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19177</xdr:rowOff>
    </xdr:from>
    <xdr:to>
      <xdr:col>50</xdr:col>
      <xdr:colOff>165100</xdr:colOff>
      <xdr:row>38</xdr:row>
      <xdr:rowOff>120777</xdr:rowOff>
    </xdr:to>
    <xdr:sp macro="" textlink="">
      <xdr:nvSpPr>
        <xdr:cNvPr id="311" name="楕円 310"/>
        <xdr:cNvSpPr/>
      </xdr:nvSpPr>
      <xdr:spPr>
        <a:xfrm>
          <a:off x="9588500" y="65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137304</xdr:rowOff>
    </xdr:from>
    <xdr:ext cx="469744" cy="259045"/>
    <xdr:sp macro="" textlink="">
      <xdr:nvSpPr>
        <xdr:cNvPr id="312" name="テキスト ボックス 311"/>
        <xdr:cNvSpPr txBox="1"/>
      </xdr:nvSpPr>
      <xdr:spPr>
        <a:xfrm>
          <a:off x="9404428" y="630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34362</xdr:rowOff>
    </xdr:from>
    <xdr:to>
      <xdr:col>46</xdr:col>
      <xdr:colOff>38100</xdr:colOff>
      <xdr:row>38</xdr:row>
      <xdr:rowOff>135962</xdr:rowOff>
    </xdr:to>
    <xdr:sp macro="" textlink="">
      <xdr:nvSpPr>
        <xdr:cNvPr id="313" name="楕円 312"/>
        <xdr:cNvSpPr/>
      </xdr:nvSpPr>
      <xdr:spPr>
        <a:xfrm>
          <a:off x="8699500" y="65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152490</xdr:rowOff>
    </xdr:from>
    <xdr:ext cx="469744" cy="259045"/>
    <xdr:sp macro="" textlink="">
      <xdr:nvSpPr>
        <xdr:cNvPr id="314" name="テキスト ボックス 313"/>
        <xdr:cNvSpPr txBox="1"/>
      </xdr:nvSpPr>
      <xdr:spPr>
        <a:xfrm>
          <a:off x="8515428" y="6324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163848</xdr:rowOff>
    </xdr:from>
    <xdr:to>
      <xdr:col>41</xdr:col>
      <xdr:colOff>101600</xdr:colOff>
      <xdr:row>38</xdr:row>
      <xdr:rowOff>93998</xdr:rowOff>
    </xdr:to>
    <xdr:sp macro="" textlink="">
      <xdr:nvSpPr>
        <xdr:cNvPr id="315" name="楕円 314"/>
        <xdr:cNvSpPr/>
      </xdr:nvSpPr>
      <xdr:spPr>
        <a:xfrm>
          <a:off x="7810500" y="65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110525</xdr:rowOff>
    </xdr:from>
    <xdr:ext cx="469744" cy="259045"/>
    <xdr:sp macro="" textlink="">
      <xdr:nvSpPr>
        <xdr:cNvPr id="316" name="テキスト ボックス 315"/>
        <xdr:cNvSpPr txBox="1"/>
      </xdr:nvSpPr>
      <xdr:spPr>
        <a:xfrm>
          <a:off x="7626428" y="628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146540</xdr:rowOff>
    </xdr:from>
    <xdr:to>
      <xdr:col>36</xdr:col>
      <xdr:colOff>165100</xdr:colOff>
      <xdr:row>38</xdr:row>
      <xdr:rowOff>76690</xdr:rowOff>
    </xdr:to>
    <xdr:sp macro="" textlink="">
      <xdr:nvSpPr>
        <xdr:cNvPr id="317" name="楕円 316"/>
        <xdr:cNvSpPr/>
      </xdr:nvSpPr>
      <xdr:spPr>
        <a:xfrm>
          <a:off x="6921500" y="64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93217</xdr:rowOff>
    </xdr:from>
    <xdr:ext cx="469744" cy="259045"/>
    <xdr:sp macro="" textlink="">
      <xdr:nvSpPr>
        <xdr:cNvPr id="318" name="テキスト ボックス 317"/>
        <xdr:cNvSpPr txBox="1"/>
      </xdr:nvSpPr>
      <xdr:spPr>
        <a:xfrm>
          <a:off x="6737428" y="626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95686</xdr:rowOff>
    </xdr:from>
    <xdr:to>
      <xdr:col>55</xdr:col>
      <xdr:colOff>0</xdr:colOff>
      <xdr:row>56</xdr:row>
      <xdr:rowOff>104990</xdr:rowOff>
    </xdr:to>
    <xdr:cxnSp macro="">
      <xdr:nvCxnSpPr>
        <xdr:cNvPr id="345" name="直線コネクタ 344"/>
        <xdr:cNvCxnSpPr/>
      </xdr:nvCxnSpPr>
      <xdr:spPr>
        <a:xfrm flipV="1">
          <a:off x="9639300" y="9696886"/>
          <a:ext cx="8382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104990</xdr:rowOff>
    </xdr:from>
    <xdr:to>
      <xdr:col>50</xdr:col>
      <xdr:colOff>114300</xdr:colOff>
      <xdr:row>57</xdr:row>
      <xdr:rowOff>12706</xdr:rowOff>
    </xdr:to>
    <xdr:cxnSp macro="">
      <xdr:nvCxnSpPr>
        <xdr:cNvPr id="348" name="直線コネクタ 347"/>
        <xdr:cNvCxnSpPr/>
      </xdr:nvCxnSpPr>
      <xdr:spPr>
        <a:xfrm flipV="1">
          <a:off x="8750300" y="9706190"/>
          <a:ext cx="889000" cy="7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12706</xdr:rowOff>
    </xdr:from>
    <xdr:to>
      <xdr:col>45</xdr:col>
      <xdr:colOff>177800</xdr:colOff>
      <xdr:row>57</xdr:row>
      <xdr:rowOff>24812</xdr:rowOff>
    </xdr:to>
    <xdr:cxnSp macro="">
      <xdr:nvCxnSpPr>
        <xdr:cNvPr id="351" name="直線コネクタ 350"/>
        <xdr:cNvCxnSpPr/>
      </xdr:nvCxnSpPr>
      <xdr:spPr>
        <a:xfrm flipV="1">
          <a:off x="7861300" y="9785356"/>
          <a:ext cx="889000" cy="1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24812</xdr:rowOff>
    </xdr:from>
    <xdr:to>
      <xdr:col>41</xdr:col>
      <xdr:colOff>50800</xdr:colOff>
      <xdr:row>57</xdr:row>
      <xdr:rowOff>98333</xdr:rowOff>
    </xdr:to>
    <xdr:cxnSp macro="">
      <xdr:nvCxnSpPr>
        <xdr:cNvPr id="354" name="直線コネクタ 353"/>
        <xdr:cNvCxnSpPr/>
      </xdr:nvCxnSpPr>
      <xdr:spPr>
        <a:xfrm flipV="1">
          <a:off x="6972300" y="9797462"/>
          <a:ext cx="889000" cy="7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44886</xdr:rowOff>
    </xdr:from>
    <xdr:to>
      <xdr:col>55</xdr:col>
      <xdr:colOff>50800</xdr:colOff>
      <xdr:row>56</xdr:row>
      <xdr:rowOff>146486</xdr:rowOff>
    </xdr:to>
    <xdr:sp macro="" textlink="">
      <xdr:nvSpPr>
        <xdr:cNvPr id="364" name="楕円 363"/>
        <xdr:cNvSpPr/>
      </xdr:nvSpPr>
      <xdr:spPr>
        <a:xfrm>
          <a:off x="10426700" y="964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67763</xdr:rowOff>
    </xdr:from>
    <xdr:ext cx="599010" cy="259045"/>
    <xdr:sp macro="" textlink="">
      <xdr:nvSpPr>
        <xdr:cNvPr id="365" name="農林水産業費該当値テキスト"/>
        <xdr:cNvSpPr txBox="1"/>
      </xdr:nvSpPr>
      <xdr:spPr>
        <a:xfrm>
          <a:off x="10528300" y="9497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54190</xdr:rowOff>
    </xdr:from>
    <xdr:to>
      <xdr:col>50</xdr:col>
      <xdr:colOff>165100</xdr:colOff>
      <xdr:row>56</xdr:row>
      <xdr:rowOff>155790</xdr:rowOff>
    </xdr:to>
    <xdr:sp macro="" textlink="">
      <xdr:nvSpPr>
        <xdr:cNvPr id="366" name="楕円 365"/>
        <xdr:cNvSpPr/>
      </xdr:nvSpPr>
      <xdr:spPr>
        <a:xfrm>
          <a:off x="9588500" y="96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867</xdr:rowOff>
    </xdr:from>
    <xdr:ext cx="599010" cy="259045"/>
    <xdr:sp macro="" textlink="">
      <xdr:nvSpPr>
        <xdr:cNvPr id="367" name="テキスト ボックス 366"/>
        <xdr:cNvSpPr txBox="1"/>
      </xdr:nvSpPr>
      <xdr:spPr>
        <a:xfrm>
          <a:off x="9339795" y="943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133356</xdr:rowOff>
    </xdr:from>
    <xdr:to>
      <xdr:col>46</xdr:col>
      <xdr:colOff>38100</xdr:colOff>
      <xdr:row>57</xdr:row>
      <xdr:rowOff>63506</xdr:rowOff>
    </xdr:to>
    <xdr:sp macro="" textlink="">
      <xdr:nvSpPr>
        <xdr:cNvPr id="368" name="楕円 367"/>
        <xdr:cNvSpPr/>
      </xdr:nvSpPr>
      <xdr:spPr>
        <a:xfrm>
          <a:off x="8699500" y="97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80033</xdr:rowOff>
    </xdr:from>
    <xdr:ext cx="599010" cy="259045"/>
    <xdr:sp macro="" textlink="">
      <xdr:nvSpPr>
        <xdr:cNvPr id="369" name="テキスト ボックス 368"/>
        <xdr:cNvSpPr txBox="1"/>
      </xdr:nvSpPr>
      <xdr:spPr>
        <a:xfrm>
          <a:off x="8450795" y="950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145462</xdr:rowOff>
    </xdr:from>
    <xdr:to>
      <xdr:col>41</xdr:col>
      <xdr:colOff>101600</xdr:colOff>
      <xdr:row>57</xdr:row>
      <xdr:rowOff>75612</xdr:rowOff>
    </xdr:to>
    <xdr:sp macro="" textlink="">
      <xdr:nvSpPr>
        <xdr:cNvPr id="370" name="楕円 369"/>
        <xdr:cNvSpPr/>
      </xdr:nvSpPr>
      <xdr:spPr>
        <a:xfrm>
          <a:off x="7810500" y="974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92139</xdr:rowOff>
    </xdr:from>
    <xdr:ext cx="599010" cy="259045"/>
    <xdr:sp macro="" textlink="">
      <xdr:nvSpPr>
        <xdr:cNvPr id="371" name="テキスト ボックス 370"/>
        <xdr:cNvSpPr txBox="1"/>
      </xdr:nvSpPr>
      <xdr:spPr>
        <a:xfrm>
          <a:off x="7561795" y="952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47533</xdr:rowOff>
    </xdr:from>
    <xdr:to>
      <xdr:col>36</xdr:col>
      <xdr:colOff>165100</xdr:colOff>
      <xdr:row>57</xdr:row>
      <xdr:rowOff>149133</xdr:rowOff>
    </xdr:to>
    <xdr:sp macro="" textlink="">
      <xdr:nvSpPr>
        <xdr:cNvPr id="372" name="楕円 371"/>
        <xdr:cNvSpPr/>
      </xdr:nvSpPr>
      <xdr:spPr>
        <a:xfrm>
          <a:off x="6921500" y="982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165660</xdr:rowOff>
    </xdr:from>
    <xdr:ext cx="534377" cy="259045"/>
    <xdr:sp macro="" textlink="">
      <xdr:nvSpPr>
        <xdr:cNvPr id="373" name="テキスト ボックス 372"/>
        <xdr:cNvSpPr txBox="1"/>
      </xdr:nvSpPr>
      <xdr:spPr>
        <a:xfrm>
          <a:off x="6705111" y="959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55423</xdr:rowOff>
    </xdr:from>
    <xdr:to>
      <xdr:col>55</xdr:col>
      <xdr:colOff>0</xdr:colOff>
      <xdr:row>77</xdr:row>
      <xdr:rowOff>126212</xdr:rowOff>
    </xdr:to>
    <xdr:cxnSp macro="">
      <xdr:nvCxnSpPr>
        <xdr:cNvPr id="402" name="直線コネクタ 401"/>
        <xdr:cNvCxnSpPr/>
      </xdr:nvCxnSpPr>
      <xdr:spPr>
        <a:xfrm flipV="1">
          <a:off x="9639300" y="13257073"/>
          <a:ext cx="838200" cy="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126212</xdr:rowOff>
    </xdr:from>
    <xdr:to>
      <xdr:col>50</xdr:col>
      <xdr:colOff>114300</xdr:colOff>
      <xdr:row>77</xdr:row>
      <xdr:rowOff>138785</xdr:rowOff>
    </xdr:to>
    <xdr:cxnSp macro="">
      <xdr:nvCxnSpPr>
        <xdr:cNvPr id="405" name="直線コネクタ 404"/>
        <xdr:cNvCxnSpPr/>
      </xdr:nvCxnSpPr>
      <xdr:spPr>
        <a:xfrm flipV="1">
          <a:off x="8750300" y="1332786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87846</xdr:rowOff>
    </xdr:from>
    <xdr:to>
      <xdr:col>45</xdr:col>
      <xdr:colOff>177800</xdr:colOff>
      <xdr:row>77</xdr:row>
      <xdr:rowOff>138785</xdr:rowOff>
    </xdr:to>
    <xdr:cxnSp macro="">
      <xdr:nvCxnSpPr>
        <xdr:cNvPr id="408" name="直線コネクタ 407"/>
        <xdr:cNvCxnSpPr/>
      </xdr:nvCxnSpPr>
      <xdr:spPr>
        <a:xfrm>
          <a:off x="7861300" y="13289496"/>
          <a:ext cx="889000" cy="5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87846</xdr:rowOff>
    </xdr:from>
    <xdr:to>
      <xdr:col>41</xdr:col>
      <xdr:colOff>50800</xdr:colOff>
      <xdr:row>77</xdr:row>
      <xdr:rowOff>114878</xdr:rowOff>
    </xdr:to>
    <xdr:cxnSp macro="">
      <xdr:nvCxnSpPr>
        <xdr:cNvPr id="411" name="直線コネクタ 410"/>
        <xdr:cNvCxnSpPr/>
      </xdr:nvCxnSpPr>
      <xdr:spPr>
        <a:xfrm flipV="1">
          <a:off x="6972300" y="13289496"/>
          <a:ext cx="8890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4623</xdr:rowOff>
    </xdr:from>
    <xdr:to>
      <xdr:col>55</xdr:col>
      <xdr:colOff>50800</xdr:colOff>
      <xdr:row>77</xdr:row>
      <xdr:rowOff>106223</xdr:rowOff>
    </xdr:to>
    <xdr:sp macro="" textlink="">
      <xdr:nvSpPr>
        <xdr:cNvPr id="421" name="楕円 420"/>
        <xdr:cNvSpPr/>
      </xdr:nvSpPr>
      <xdr:spPr>
        <a:xfrm>
          <a:off x="10426700" y="132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154500</xdr:rowOff>
    </xdr:from>
    <xdr:ext cx="534377" cy="259045"/>
    <xdr:sp macro="" textlink="">
      <xdr:nvSpPr>
        <xdr:cNvPr id="422" name="商工費該当値テキスト"/>
        <xdr:cNvSpPr txBox="1"/>
      </xdr:nvSpPr>
      <xdr:spPr>
        <a:xfrm>
          <a:off x="10528300" y="131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75412</xdr:rowOff>
    </xdr:from>
    <xdr:to>
      <xdr:col>50</xdr:col>
      <xdr:colOff>165100</xdr:colOff>
      <xdr:row>78</xdr:row>
      <xdr:rowOff>5562</xdr:rowOff>
    </xdr:to>
    <xdr:sp macro="" textlink="">
      <xdr:nvSpPr>
        <xdr:cNvPr id="423" name="楕円 422"/>
        <xdr:cNvSpPr/>
      </xdr:nvSpPr>
      <xdr:spPr>
        <a:xfrm>
          <a:off x="9588500" y="1327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168139</xdr:rowOff>
    </xdr:from>
    <xdr:ext cx="534377" cy="259045"/>
    <xdr:sp macro="" textlink="">
      <xdr:nvSpPr>
        <xdr:cNvPr id="424" name="テキスト ボックス 423"/>
        <xdr:cNvSpPr txBox="1"/>
      </xdr:nvSpPr>
      <xdr:spPr>
        <a:xfrm>
          <a:off x="9372111" y="1336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87985</xdr:rowOff>
    </xdr:from>
    <xdr:to>
      <xdr:col>46</xdr:col>
      <xdr:colOff>38100</xdr:colOff>
      <xdr:row>78</xdr:row>
      <xdr:rowOff>18135</xdr:rowOff>
    </xdr:to>
    <xdr:sp macro="" textlink="">
      <xdr:nvSpPr>
        <xdr:cNvPr id="425" name="楕円 424"/>
        <xdr:cNvSpPr/>
      </xdr:nvSpPr>
      <xdr:spPr>
        <a:xfrm>
          <a:off x="8699500" y="132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9262</xdr:rowOff>
    </xdr:from>
    <xdr:ext cx="534377" cy="259045"/>
    <xdr:sp macro="" textlink="">
      <xdr:nvSpPr>
        <xdr:cNvPr id="426" name="テキスト ボックス 425"/>
        <xdr:cNvSpPr txBox="1"/>
      </xdr:nvSpPr>
      <xdr:spPr>
        <a:xfrm>
          <a:off x="8483111" y="1338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37046</xdr:rowOff>
    </xdr:from>
    <xdr:to>
      <xdr:col>41</xdr:col>
      <xdr:colOff>101600</xdr:colOff>
      <xdr:row>77</xdr:row>
      <xdr:rowOff>138646</xdr:rowOff>
    </xdr:to>
    <xdr:sp macro="" textlink="">
      <xdr:nvSpPr>
        <xdr:cNvPr id="427" name="楕円 426"/>
        <xdr:cNvSpPr/>
      </xdr:nvSpPr>
      <xdr:spPr>
        <a:xfrm>
          <a:off x="7810500" y="132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129773</xdr:rowOff>
    </xdr:from>
    <xdr:ext cx="534377" cy="259045"/>
    <xdr:sp macro="" textlink="">
      <xdr:nvSpPr>
        <xdr:cNvPr id="428" name="テキスト ボックス 427"/>
        <xdr:cNvSpPr txBox="1"/>
      </xdr:nvSpPr>
      <xdr:spPr>
        <a:xfrm>
          <a:off x="7594111" y="133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64078</xdr:rowOff>
    </xdr:from>
    <xdr:to>
      <xdr:col>36</xdr:col>
      <xdr:colOff>165100</xdr:colOff>
      <xdr:row>77</xdr:row>
      <xdr:rowOff>165678</xdr:rowOff>
    </xdr:to>
    <xdr:sp macro="" textlink="">
      <xdr:nvSpPr>
        <xdr:cNvPr id="429" name="楕円 428"/>
        <xdr:cNvSpPr/>
      </xdr:nvSpPr>
      <xdr:spPr>
        <a:xfrm>
          <a:off x="6921500" y="1326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156805</xdr:rowOff>
    </xdr:from>
    <xdr:ext cx="534377" cy="259045"/>
    <xdr:sp macro="" textlink="">
      <xdr:nvSpPr>
        <xdr:cNvPr id="430" name="テキスト ボックス 429"/>
        <xdr:cNvSpPr txBox="1"/>
      </xdr:nvSpPr>
      <xdr:spPr>
        <a:xfrm>
          <a:off x="6705111" y="1335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146224</xdr:rowOff>
    </xdr:from>
    <xdr:to>
      <xdr:col>55</xdr:col>
      <xdr:colOff>0</xdr:colOff>
      <xdr:row>96</xdr:row>
      <xdr:rowOff>167393</xdr:rowOff>
    </xdr:to>
    <xdr:cxnSp macro="">
      <xdr:nvCxnSpPr>
        <xdr:cNvPr id="457" name="直線コネクタ 456"/>
        <xdr:cNvCxnSpPr/>
      </xdr:nvCxnSpPr>
      <xdr:spPr>
        <a:xfrm>
          <a:off x="9639300" y="16605424"/>
          <a:ext cx="8382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146224</xdr:rowOff>
    </xdr:from>
    <xdr:to>
      <xdr:col>50</xdr:col>
      <xdr:colOff>114300</xdr:colOff>
      <xdr:row>96</xdr:row>
      <xdr:rowOff>158975</xdr:rowOff>
    </xdr:to>
    <xdr:cxnSp macro="">
      <xdr:nvCxnSpPr>
        <xdr:cNvPr id="460" name="直線コネクタ 459"/>
        <xdr:cNvCxnSpPr/>
      </xdr:nvCxnSpPr>
      <xdr:spPr>
        <a:xfrm flipV="1">
          <a:off x="8750300" y="16605424"/>
          <a:ext cx="889000" cy="1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158975</xdr:rowOff>
    </xdr:from>
    <xdr:to>
      <xdr:col>45</xdr:col>
      <xdr:colOff>177800</xdr:colOff>
      <xdr:row>96</xdr:row>
      <xdr:rowOff>168796</xdr:rowOff>
    </xdr:to>
    <xdr:cxnSp macro="">
      <xdr:nvCxnSpPr>
        <xdr:cNvPr id="463" name="直線コネクタ 462"/>
        <xdr:cNvCxnSpPr/>
      </xdr:nvCxnSpPr>
      <xdr:spPr>
        <a:xfrm flipV="1">
          <a:off x="7861300" y="16618175"/>
          <a:ext cx="889000" cy="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41557</xdr:rowOff>
    </xdr:from>
    <xdr:to>
      <xdr:col>41</xdr:col>
      <xdr:colOff>50800</xdr:colOff>
      <xdr:row>96</xdr:row>
      <xdr:rowOff>168796</xdr:rowOff>
    </xdr:to>
    <xdr:cxnSp macro="">
      <xdr:nvCxnSpPr>
        <xdr:cNvPr id="466" name="直線コネクタ 465"/>
        <xdr:cNvCxnSpPr/>
      </xdr:nvCxnSpPr>
      <xdr:spPr>
        <a:xfrm>
          <a:off x="6972300" y="16500757"/>
          <a:ext cx="889000" cy="12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116593</xdr:rowOff>
    </xdr:from>
    <xdr:to>
      <xdr:col>55</xdr:col>
      <xdr:colOff>50800</xdr:colOff>
      <xdr:row>97</xdr:row>
      <xdr:rowOff>46743</xdr:rowOff>
    </xdr:to>
    <xdr:sp macro="" textlink="">
      <xdr:nvSpPr>
        <xdr:cNvPr id="476" name="楕円 475"/>
        <xdr:cNvSpPr/>
      </xdr:nvSpPr>
      <xdr:spPr>
        <a:xfrm>
          <a:off x="10426700" y="165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95020</xdr:rowOff>
    </xdr:from>
    <xdr:ext cx="534377" cy="259045"/>
    <xdr:sp macro="" textlink="">
      <xdr:nvSpPr>
        <xdr:cNvPr id="477" name="土木費該当値テキスト"/>
        <xdr:cNvSpPr txBox="1"/>
      </xdr:nvSpPr>
      <xdr:spPr>
        <a:xfrm>
          <a:off x="10528300" y="1655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95424</xdr:rowOff>
    </xdr:from>
    <xdr:to>
      <xdr:col>50</xdr:col>
      <xdr:colOff>165100</xdr:colOff>
      <xdr:row>97</xdr:row>
      <xdr:rowOff>25574</xdr:rowOff>
    </xdr:to>
    <xdr:sp macro="" textlink="">
      <xdr:nvSpPr>
        <xdr:cNvPr id="478" name="楕円 477"/>
        <xdr:cNvSpPr/>
      </xdr:nvSpPr>
      <xdr:spPr>
        <a:xfrm>
          <a:off x="9588500" y="165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16701</xdr:rowOff>
    </xdr:from>
    <xdr:ext cx="534377" cy="259045"/>
    <xdr:sp macro="" textlink="">
      <xdr:nvSpPr>
        <xdr:cNvPr id="479" name="テキスト ボックス 478"/>
        <xdr:cNvSpPr txBox="1"/>
      </xdr:nvSpPr>
      <xdr:spPr>
        <a:xfrm>
          <a:off x="9372111" y="1664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108175</xdr:rowOff>
    </xdr:from>
    <xdr:to>
      <xdr:col>46</xdr:col>
      <xdr:colOff>38100</xdr:colOff>
      <xdr:row>97</xdr:row>
      <xdr:rowOff>38325</xdr:rowOff>
    </xdr:to>
    <xdr:sp macro="" textlink="">
      <xdr:nvSpPr>
        <xdr:cNvPr id="480" name="楕円 479"/>
        <xdr:cNvSpPr/>
      </xdr:nvSpPr>
      <xdr:spPr>
        <a:xfrm>
          <a:off x="8699500" y="165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29452</xdr:rowOff>
    </xdr:from>
    <xdr:ext cx="534377" cy="259045"/>
    <xdr:sp macro="" textlink="">
      <xdr:nvSpPr>
        <xdr:cNvPr id="481" name="テキスト ボックス 480"/>
        <xdr:cNvSpPr txBox="1"/>
      </xdr:nvSpPr>
      <xdr:spPr>
        <a:xfrm>
          <a:off x="8483111" y="166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117996</xdr:rowOff>
    </xdr:from>
    <xdr:to>
      <xdr:col>41</xdr:col>
      <xdr:colOff>101600</xdr:colOff>
      <xdr:row>97</xdr:row>
      <xdr:rowOff>48146</xdr:rowOff>
    </xdr:to>
    <xdr:sp macro="" textlink="">
      <xdr:nvSpPr>
        <xdr:cNvPr id="482" name="楕円 481"/>
        <xdr:cNvSpPr/>
      </xdr:nvSpPr>
      <xdr:spPr>
        <a:xfrm>
          <a:off x="7810500" y="165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39273</xdr:rowOff>
    </xdr:from>
    <xdr:ext cx="534377" cy="259045"/>
    <xdr:sp macro="" textlink="">
      <xdr:nvSpPr>
        <xdr:cNvPr id="483" name="テキスト ボックス 482"/>
        <xdr:cNvSpPr txBox="1"/>
      </xdr:nvSpPr>
      <xdr:spPr>
        <a:xfrm>
          <a:off x="7594111" y="1666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162207</xdr:rowOff>
    </xdr:from>
    <xdr:to>
      <xdr:col>36</xdr:col>
      <xdr:colOff>165100</xdr:colOff>
      <xdr:row>96</xdr:row>
      <xdr:rowOff>92357</xdr:rowOff>
    </xdr:to>
    <xdr:sp macro="" textlink="">
      <xdr:nvSpPr>
        <xdr:cNvPr id="484" name="楕円 483"/>
        <xdr:cNvSpPr/>
      </xdr:nvSpPr>
      <xdr:spPr>
        <a:xfrm>
          <a:off x="6921500" y="1644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108884</xdr:rowOff>
    </xdr:from>
    <xdr:ext cx="534377" cy="259045"/>
    <xdr:sp macro="" textlink="">
      <xdr:nvSpPr>
        <xdr:cNvPr id="485" name="テキスト ボックス 484"/>
        <xdr:cNvSpPr txBox="1"/>
      </xdr:nvSpPr>
      <xdr:spPr>
        <a:xfrm>
          <a:off x="6705111" y="1622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89796</xdr:rowOff>
    </xdr:from>
    <xdr:to>
      <xdr:col>85</xdr:col>
      <xdr:colOff>127000</xdr:colOff>
      <xdr:row>37</xdr:row>
      <xdr:rowOff>125329</xdr:rowOff>
    </xdr:to>
    <xdr:cxnSp macro="">
      <xdr:nvCxnSpPr>
        <xdr:cNvPr id="514" name="直線コネクタ 513"/>
        <xdr:cNvCxnSpPr/>
      </xdr:nvCxnSpPr>
      <xdr:spPr>
        <a:xfrm flipV="1">
          <a:off x="15481300" y="6433446"/>
          <a:ext cx="838200" cy="3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118227</xdr:rowOff>
    </xdr:from>
    <xdr:to>
      <xdr:col>81</xdr:col>
      <xdr:colOff>50800</xdr:colOff>
      <xdr:row>37</xdr:row>
      <xdr:rowOff>125329</xdr:rowOff>
    </xdr:to>
    <xdr:cxnSp macro="">
      <xdr:nvCxnSpPr>
        <xdr:cNvPr id="517" name="直線コネクタ 516"/>
        <xdr:cNvCxnSpPr/>
      </xdr:nvCxnSpPr>
      <xdr:spPr>
        <a:xfrm>
          <a:off x="14592300" y="6461877"/>
          <a:ext cx="889000" cy="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90368</xdr:rowOff>
    </xdr:from>
    <xdr:to>
      <xdr:col>76</xdr:col>
      <xdr:colOff>114300</xdr:colOff>
      <xdr:row>37</xdr:row>
      <xdr:rowOff>118227</xdr:rowOff>
    </xdr:to>
    <xdr:cxnSp macro="">
      <xdr:nvCxnSpPr>
        <xdr:cNvPr id="520" name="直線コネクタ 519"/>
        <xdr:cNvCxnSpPr/>
      </xdr:nvCxnSpPr>
      <xdr:spPr>
        <a:xfrm>
          <a:off x="13703300" y="6434018"/>
          <a:ext cx="889000" cy="2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51910</xdr:rowOff>
    </xdr:from>
    <xdr:to>
      <xdr:col>71</xdr:col>
      <xdr:colOff>177800</xdr:colOff>
      <xdr:row>37</xdr:row>
      <xdr:rowOff>90368</xdr:rowOff>
    </xdr:to>
    <xdr:cxnSp macro="">
      <xdr:nvCxnSpPr>
        <xdr:cNvPr id="523" name="直線コネクタ 522"/>
        <xdr:cNvCxnSpPr/>
      </xdr:nvCxnSpPr>
      <xdr:spPr>
        <a:xfrm>
          <a:off x="12814300" y="6052660"/>
          <a:ext cx="889000" cy="38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38996</xdr:rowOff>
    </xdr:from>
    <xdr:to>
      <xdr:col>85</xdr:col>
      <xdr:colOff>177800</xdr:colOff>
      <xdr:row>37</xdr:row>
      <xdr:rowOff>140596</xdr:rowOff>
    </xdr:to>
    <xdr:sp macro="" textlink="">
      <xdr:nvSpPr>
        <xdr:cNvPr id="533" name="楕円 532"/>
        <xdr:cNvSpPr/>
      </xdr:nvSpPr>
      <xdr:spPr>
        <a:xfrm>
          <a:off x="16268700" y="638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17423</xdr:rowOff>
    </xdr:from>
    <xdr:ext cx="534377" cy="259045"/>
    <xdr:sp macro="" textlink="">
      <xdr:nvSpPr>
        <xdr:cNvPr id="534" name="消防費該当値テキスト"/>
        <xdr:cNvSpPr txBox="1"/>
      </xdr:nvSpPr>
      <xdr:spPr>
        <a:xfrm>
          <a:off x="16370300" y="636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74529</xdr:rowOff>
    </xdr:from>
    <xdr:to>
      <xdr:col>81</xdr:col>
      <xdr:colOff>101600</xdr:colOff>
      <xdr:row>38</xdr:row>
      <xdr:rowOff>4679</xdr:rowOff>
    </xdr:to>
    <xdr:sp macro="" textlink="">
      <xdr:nvSpPr>
        <xdr:cNvPr id="535" name="楕円 534"/>
        <xdr:cNvSpPr/>
      </xdr:nvSpPr>
      <xdr:spPr>
        <a:xfrm>
          <a:off x="15430500" y="641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167256</xdr:rowOff>
    </xdr:from>
    <xdr:ext cx="534377" cy="259045"/>
    <xdr:sp macro="" textlink="">
      <xdr:nvSpPr>
        <xdr:cNvPr id="536" name="テキスト ボックス 535"/>
        <xdr:cNvSpPr txBox="1"/>
      </xdr:nvSpPr>
      <xdr:spPr>
        <a:xfrm>
          <a:off x="15214111" y="651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67427</xdr:rowOff>
    </xdr:from>
    <xdr:to>
      <xdr:col>76</xdr:col>
      <xdr:colOff>165100</xdr:colOff>
      <xdr:row>37</xdr:row>
      <xdr:rowOff>169027</xdr:rowOff>
    </xdr:to>
    <xdr:sp macro="" textlink="">
      <xdr:nvSpPr>
        <xdr:cNvPr id="537" name="楕円 536"/>
        <xdr:cNvSpPr/>
      </xdr:nvSpPr>
      <xdr:spPr>
        <a:xfrm>
          <a:off x="14541500" y="641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160154</xdr:rowOff>
    </xdr:from>
    <xdr:ext cx="534377" cy="259045"/>
    <xdr:sp macro="" textlink="">
      <xdr:nvSpPr>
        <xdr:cNvPr id="538" name="テキスト ボックス 537"/>
        <xdr:cNvSpPr txBox="1"/>
      </xdr:nvSpPr>
      <xdr:spPr>
        <a:xfrm>
          <a:off x="14325111" y="65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39568</xdr:rowOff>
    </xdr:from>
    <xdr:to>
      <xdr:col>72</xdr:col>
      <xdr:colOff>38100</xdr:colOff>
      <xdr:row>37</xdr:row>
      <xdr:rowOff>141168</xdr:rowOff>
    </xdr:to>
    <xdr:sp macro="" textlink="">
      <xdr:nvSpPr>
        <xdr:cNvPr id="539" name="楕円 538"/>
        <xdr:cNvSpPr/>
      </xdr:nvSpPr>
      <xdr:spPr>
        <a:xfrm>
          <a:off x="13652500" y="63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132295</xdr:rowOff>
    </xdr:from>
    <xdr:ext cx="534377" cy="259045"/>
    <xdr:sp macro="" textlink="">
      <xdr:nvSpPr>
        <xdr:cNvPr id="540" name="テキスト ボックス 539"/>
        <xdr:cNvSpPr txBox="1"/>
      </xdr:nvSpPr>
      <xdr:spPr>
        <a:xfrm>
          <a:off x="13436111" y="647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1110</xdr:rowOff>
    </xdr:from>
    <xdr:to>
      <xdr:col>67</xdr:col>
      <xdr:colOff>101600</xdr:colOff>
      <xdr:row>35</xdr:row>
      <xdr:rowOff>102710</xdr:rowOff>
    </xdr:to>
    <xdr:sp macro="" textlink="">
      <xdr:nvSpPr>
        <xdr:cNvPr id="541" name="楕円 540"/>
        <xdr:cNvSpPr/>
      </xdr:nvSpPr>
      <xdr:spPr>
        <a:xfrm>
          <a:off x="12763500" y="60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119237</xdr:rowOff>
    </xdr:from>
    <xdr:ext cx="534377" cy="259045"/>
    <xdr:sp macro="" textlink="">
      <xdr:nvSpPr>
        <xdr:cNvPr id="542" name="テキスト ボックス 541"/>
        <xdr:cNvSpPr txBox="1"/>
      </xdr:nvSpPr>
      <xdr:spPr>
        <a:xfrm>
          <a:off x="12547111" y="577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138192</xdr:rowOff>
    </xdr:from>
    <xdr:to>
      <xdr:col>85</xdr:col>
      <xdr:colOff>127000</xdr:colOff>
      <xdr:row>56</xdr:row>
      <xdr:rowOff>46210</xdr:rowOff>
    </xdr:to>
    <xdr:cxnSp macro="">
      <xdr:nvCxnSpPr>
        <xdr:cNvPr id="572" name="直線コネクタ 571"/>
        <xdr:cNvCxnSpPr/>
      </xdr:nvCxnSpPr>
      <xdr:spPr>
        <a:xfrm>
          <a:off x="15481300" y="9396492"/>
          <a:ext cx="838200" cy="25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138192</xdr:rowOff>
    </xdr:from>
    <xdr:to>
      <xdr:col>81</xdr:col>
      <xdr:colOff>50800</xdr:colOff>
      <xdr:row>57</xdr:row>
      <xdr:rowOff>128575</xdr:rowOff>
    </xdr:to>
    <xdr:cxnSp macro="">
      <xdr:nvCxnSpPr>
        <xdr:cNvPr id="575" name="直線コネクタ 574"/>
        <xdr:cNvCxnSpPr/>
      </xdr:nvCxnSpPr>
      <xdr:spPr>
        <a:xfrm flipV="1">
          <a:off x="14592300" y="9396492"/>
          <a:ext cx="889000" cy="50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138260</xdr:rowOff>
    </xdr:from>
    <xdr:to>
      <xdr:col>76</xdr:col>
      <xdr:colOff>114300</xdr:colOff>
      <xdr:row>57</xdr:row>
      <xdr:rowOff>128575</xdr:rowOff>
    </xdr:to>
    <xdr:cxnSp macro="">
      <xdr:nvCxnSpPr>
        <xdr:cNvPr id="578" name="直線コネクタ 577"/>
        <xdr:cNvCxnSpPr/>
      </xdr:nvCxnSpPr>
      <xdr:spPr>
        <a:xfrm>
          <a:off x="13703300" y="9568010"/>
          <a:ext cx="889000" cy="33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12987</xdr:rowOff>
    </xdr:from>
    <xdr:to>
      <xdr:col>71</xdr:col>
      <xdr:colOff>177800</xdr:colOff>
      <xdr:row>55</xdr:row>
      <xdr:rowOff>138260</xdr:rowOff>
    </xdr:to>
    <xdr:cxnSp macro="">
      <xdr:nvCxnSpPr>
        <xdr:cNvPr id="581" name="直線コネクタ 580"/>
        <xdr:cNvCxnSpPr/>
      </xdr:nvCxnSpPr>
      <xdr:spPr>
        <a:xfrm>
          <a:off x="12814300" y="9442737"/>
          <a:ext cx="88900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166860</xdr:rowOff>
    </xdr:from>
    <xdr:to>
      <xdr:col>85</xdr:col>
      <xdr:colOff>177800</xdr:colOff>
      <xdr:row>56</xdr:row>
      <xdr:rowOff>97010</xdr:rowOff>
    </xdr:to>
    <xdr:sp macro="" textlink="">
      <xdr:nvSpPr>
        <xdr:cNvPr id="591" name="楕円 590"/>
        <xdr:cNvSpPr/>
      </xdr:nvSpPr>
      <xdr:spPr>
        <a:xfrm>
          <a:off x="16268700" y="95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18287</xdr:rowOff>
    </xdr:from>
    <xdr:ext cx="599010" cy="259045"/>
    <xdr:sp macro="" textlink="">
      <xdr:nvSpPr>
        <xdr:cNvPr id="592" name="教育費該当値テキスト"/>
        <xdr:cNvSpPr txBox="1"/>
      </xdr:nvSpPr>
      <xdr:spPr>
        <a:xfrm>
          <a:off x="16370300" y="944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87392</xdr:rowOff>
    </xdr:from>
    <xdr:to>
      <xdr:col>81</xdr:col>
      <xdr:colOff>101600</xdr:colOff>
      <xdr:row>55</xdr:row>
      <xdr:rowOff>17542</xdr:rowOff>
    </xdr:to>
    <xdr:sp macro="" textlink="">
      <xdr:nvSpPr>
        <xdr:cNvPr id="593" name="楕円 592"/>
        <xdr:cNvSpPr/>
      </xdr:nvSpPr>
      <xdr:spPr>
        <a:xfrm>
          <a:off x="15430500" y="934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34069</xdr:rowOff>
    </xdr:from>
    <xdr:ext cx="599010" cy="259045"/>
    <xdr:sp macro="" textlink="">
      <xdr:nvSpPr>
        <xdr:cNvPr id="594" name="テキスト ボックス 593"/>
        <xdr:cNvSpPr txBox="1"/>
      </xdr:nvSpPr>
      <xdr:spPr>
        <a:xfrm>
          <a:off x="15181795" y="912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77775</xdr:rowOff>
    </xdr:from>
    <xdr:to>
      <xdr:col>76</xdr:col>
      <xdr:colOff>165100</xdr:colOff>
      <xdr:row>58</xdr:row>
      <xdr:rowOff>7925</xdr:rowOff>
    </xdr:to>
    <xdr:sp macro="" textlink="">
      <xdr:nvSpPr>
        <xdr:cNvPr id="595" name="楕円 594"/>
        <xdr:cNvSpPr/>
      </xdr:nvSpPr>
      <xdr:spPr>
        <a:xfrm>
          <a:off x="14541500" y="98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170502</xdr:rowOff>
    </xdr:from>
    <xdr:ext cx="534377" cy="259045"/>
    <xdr:sp macro="" textlink="">
      <xdr:nvSpPr>
        <xdr:cNvPr id="596" name="テキスト ボックス 595"/>
        <xdr:cNvSpPr txBox="1"/>
      </xdr:nvSpPr>
      <xdr:spPr>
        <a:xfrm>
          <a:off x="14325111" y="9943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87460</xdr:rowOff>
    </xdr:from>
    <xdr:to>
      <xdr:col>72</xdr:col>
      <xdr:colOff>38100</xdr:colOff>
      <xdr:row>56</xdr:row>
      <xdr:rowOff>17610</xdr:rowOff>
    </xdr:to>
    <xdr:sp macro="" textlink="">
      <xdr:nvSpPr>
        <xdr:cNvPr id="597" name="楕円 596"/>
        <xdr:cNvSpPr/>
      </xdr:nvSpPr>
      <xdr:spPr>
        <a:xfrm>
          <a:off x="13652500" y="95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34137</xdr:rowOff>
    </xdr:from>
    <xdr:ext cx="599010" cy="259045"/>
    <xdr:sp macro="" textlink="">
      <xdr:nvSpPr>
        <xdr:cNvPr id="598" name="テキスト ボックス 597"/>
        <xdr:cNvSpPr txBox="1"/>
      </xdr:nvSpPr>
      <xdr:spPr>
        <a:xfrm>
          <a:off x="13403795" y="929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133637</xdr:rowOff>
    </xdr:from>
    <xdr:to>
      <xdr:col>67</xdr:col>
      <xdr:colOff>101600</xdr:colOff>
      <xdr:row>55</xdr:row>
      <xdr:rowOff>63787</xdr:rowOff>
    </xdr:to>
    <xdr:sp macro="" textlink="">
      <xdr:nvSpPr>
        <xdr:cNvPr id="599" name="楕円 598"/>
        <xdr:cNvSpPr/>
      </xdr:nvSpPr>
      <xdr:spPr>
        <a:xfrm>
          <a:off x="12763500" y="939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80314</xdr:rowOff>
    </xdr:from>
    <xdr:ext cx="599010" cy="259045"/>
    <xdr:sp macro="" textlink="">
      <xdr:nvSpPr>
        <xdr:cNvPr id="600" name="テキスト ボックス 599"/>
        <xdr:cNvSpPr txBox="1"/>
      </xdr:nvSpPr>
      <xdr:spPr>
        <a:xfrm>
          <a:off x="12514795" y="916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162626</xdr:rowOff>
    </xdr:from>
    <xdr:to>
      <xdr:col>85</xdr:col>
      <xdr:colOff>127000</xdr:colOff>
      <xdr:row>78</xdr:row>
      <xdr:rowOff>59848</xdr:rowOff>
    </xdr:to>
    <xdr:cxnSp macro="">
      <xdr:nvCxnSpPr>
        <xdr:cNvPr id="631" name="直線コネクタ 630"/>
        <xdr:cNvCxnSpPr/>
      </xdr:nvCxnSpPr>
      <xdr:spPr>
        <a:xfrm>
          <a:off x="15481300" y="13021376"/>
          <a:ext cx="838200" cy="41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144098</xdr:rowOff>
    </xdr:from>
    <xdr:ext cx="534377" cy="259045"/>
    <xdr:sp macro="" textlink="">
      <xdr:nvSpPr>
        <xdr:cNvPr id="632" name="災害復旧費平均値テキスト"/>
        <xdr:cNvSpPr txBox="1"/>
      </xdr:nvSpPr>
      <xdr:spPr>
        <a:xfrm>
          <a:off x="16370300" y="1351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162626</xdr:rowOff>
    </xdr:from>
    <xdr:to>
      <xdr:col>81</xdr:col>
      <xdr:colOff>50800</xdr:colOff>
      <xdr:row>76</xdr:row>
      <xdr:rowOff>111854</xdr:rowOff>
    </xdr:to>
    <xdr:cxnSp macro="">
      <xdr:nvCxnSpPr>
        <xdr:cNvPr id="634" name="直線コネクタ 633"/>
        <xdr:cNvCxnSpPr/>
      </xdr:nvCxnSpPr>
      <xdr:spPr>
        <a:xfrm flipV="1">
          <a:off x="14592300" y="13021376"/>
          <a:ext cx="889000" cy="12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88854</xdr:rowOff>
    </xdr:from>
    <xdr:ext cx="534377" cy="259045"/>
    <xdr:sp macro="" textlink="">
      <xdr:nvSpPr>
        <xdr:cNvPr id="636" name="テキスト ボックス 635"/>
        <xdr:cNvSpPr txBox="1"/>
      </xdr:nvSpPr>
      <xdr:spPr>
        <a:xfrm>
          <a:off x="15214111" y="136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111854</xdr:rowOff>
    </xdr:from>
    <xdr:to>
      <xdr:col>76</xdr:col>
      <xdr:colOff>114300</xdr:colOff>
      <xdr:row>77</xdr:row>
      <xdr:rowOff>98261</xdr:rowOff>
    </xdr:to>
    <xdr:cxnSp macro="">
      <xdr:nvCxnSpPr>
        <xdr:cNvPr id="637" name="直線コネクタ 636"/>
        <xdr:cNvCxnSpPr/>
      </xdr:nvCxnSpPr>
      <xdr:spPr>
        <a:xfrm flipV="1">
          <a:off x="13703300" y="13142054"/>
          <a:ext cx="889000" cy="15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89309</xdr:rowOff>
    </xdr:from>
    <xdr:ext cx="534377" cy="259045"/>
    <xdr:sp macro="" textlink="">
      <xdr:nvSpPr>
        <xdr:cNvPr id="639" name="テキスト ボックス 638"/>
        <xdr:cNvSpPr txBox="1"/>
      </xdr:nvSpPr>
      <xdr:spPr>
        <a:xfrm>
          <a:off x="14325111" y="136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98261</xdr:rowOff>
    </xdr:from>
    <xdr:to>
      <xdr:col>71</xdr:col>
      <xdr:colOff>177800</xdr:colOff>
      <xdr:row>79</xdr:row>
      <xdr:rowOff>97687</xdr:rowOff>
    </xdr:to>
    <xdr:cxnSp macro="">
      <xdr:nvCxnSpPr>
        <xdr:cNvPr id="640" name="直線コネクタ 639"/>
        <xdr:cNvCxnSpPr/>
      </xdr:nvCxnSpPr>
      <xdr:spPr>
        <a:xfrm flipV="1">
          <a:off x="12814300" y="13299911"/>
          <a:ext cx="889000" cy="34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9048</xdr:rowOff>
    </xdr:from>
    <xdr:to>
      <xdr:col>85</xdr:col>
      <xdr:colOff>177800</xdr:colOff>
      <xdr:row>78</xdr:row>
      <xdr:rowOff>110648</xdr:rowOff>
    </xdr:to>
    <xdr:sp macro="" textlink="">
      <xdr:nvSpPr>
        <xdr:cNvPr id="650" name="楕円 649"/>
        <xdr:cNvSpPr/>
      </xdr:nvSpPr>
      <xdr:spPr>
        <a:xfrm>
          <a:off x="16268700" y="1338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31925</xdr:rowOff>
    </xdr:from>
    <xdr:ext cx="534377" cy="259045"/>
    <xdr:sp macro="" textlink="">
      <xdr:nvSpPr>
        <xdr:cNvPr id="651" name="災害復旧費該当値テキスト"/>
        <xdr:cNvSpPr txBox="1"/>
      </xdr:nvSpPr>
      <xdr:spPr>
        <a:xfrm>
          <a:off x="16370300" y="1323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111825</xdr:rowOff>
    </xdr:from>
    <xdr:to>
      <xdr:col>81</xdr:col>
      <xdr:colOff>101600</xdr:colOff>
      <xdr:row>76</xdr:row>
      <xdr:rowOff>41976</xdr:rowOff>
    </xdr:to>
    <xdr:sp macro="" textlink="">
      <xdr:nvSpPr>
        <xdr:cNvPr id="652" name="楕円 651"/>
        <xdr:cNvSpPr/>
      </xdr:nvSpPr>
      <xdr:spPr>
        <a:xfrm>
          <a:off x="15430500" y="129705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58502</xdr:rowOff>
    </xdr:from>
    <xdr:ext cx="599010" cy="259045"/>
    <xdr:sp macro="" textlink="">
      <xdr:nvSpPr>
        <xdr:cNvPr id="653" name="テキスト ボックス 652"/>
        <xdr:cNvSpPr txBox="1"/>
      </xdr:nvSpPr>
      <xdr:spPr>
        <a:xfrm>
          <a:off x="15181795" y="1274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61054</xdr:rowOff>
    </xdr:from>
    <xdr:to>
      <xdr:col>76</xdr:col>
      <xdr:colOff>165100</xdr:colOff>
      <xdr:row>76</xdr:row>
      <xdr:rowOff>162654</xdr:rowOff>
    </xdr:to>
    <xdr:sp macro="" textlink="">
      <xdr:nvSpPr>
        <xdr:cNvPr id="654" name="楕円 653"/>
        <xdr:cNvSpPr/>
      </xdr:nvSpPr>
      <xdr:spPr>
        <a:xfrm>
          <a:off x="14541500" y="130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7731</xdr:rowOff>
    </xdr:from>
    <xdr:ext cx="599010" cy="259045"/>
    <xdr:sp macro="" textlink="">
      <xdr:nvSpPr>
        <xdr:cNvPr id="655" name="テキスト ボックス 654"/>
        <xdr:cNvSpPr txBox="1"/>
      </xdr:nvSpPr>
      <xdr:spPr>
        <a:xfrm>
          <a:off x="14292795" y="1286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47461</xdr:rowOff>
    </xdr:from>
    <xdr:to>
      <xdr:col>72</xdr:col>
      <xdr:colOff>38100</xdr:colOff>
      <xdr:row>77</xdr:row>
      <xdr:rowOff>149061</xdr:rowOff>
    </xdr:to>
    <xdr:sp macro="" textlink="">
      <xdr:nvSpPr>
        <xdr:cNvPr id="656" name="楕円 655"/>
        <xdr:cNvSpPr/>
      </xdr:nvSpPr>
      <xdr:spPr>
        <a:xfrm>
          <a:off x="13652500" y="132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165588</xdr:rowOff>
    </xdr:from>
    <xdr:ext cx="599010" cy="259045"/>
    <xdr:sp macro="" textlink="">
      <xdr:nvSpPr>
        <xdr:cNvPr id="657" name="テキスト ボックス 656"/>
        <xdr:cNvSpPr txBox="1"/>
      </xdr:nvSpPr>
      <xdr:spPr>
        <a:xfrm>
          <a:off x="13403795" y="13024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46887</xdr:rowOff>
    </xdr:from>
    <xdr:to>
      <xdr:col>67</xdr:col>
      <xdr:colOff>101600</xdr:colOff>
      <xdr:row>79</xdr:row>
      <xdr:rowOff>148487</xdr:rowOff>
    </xdr:to>
    <xdr:sp macro="" textlink="">
      <xdr:nvSpPr>
        <xdr:cNvPr id="658" name="楕円 657"/>
        <xdr:cNvSpPr/>
      </xdr:nvSpPr>
      <xdr:spPr>
        <a:xfrm>
          <a:off x="12763500" y="135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139614</xdr:rowOff>
    </xdr:from>
    <xdr:ext cx="378565" cy="259045"/>
    <xdr:sp macro="" textlink="">
      <xdr:nvSpPr>
        <xdr:cNvPr id="659" name="テキスト ボックス 658"/>
        <xdr:cNvSpPr txBox="1"/>
      </xdr:nvSpPr>
      <xdr:spPr>
        <a:xfrm>
          <a:off x="12625017" y="1368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86472</xdr:rowOff>
    </xdr:from>
    <xdr:to>
      <xdr:col>85</xdr:col>
      <xdr:colOff>127000</xdr:colOff>
      <xdr:row>97</xdr:row>
      <xdr:rowOff>5607</xdr:rowOff>
    </xdr:to>
    <xdr:cxnSp macro="">
      <xdr:nvCxnSpPr>
        <xdr:cNvPr id="686" name="直線コネクタ 685"/>
        <xdr:cNvCxnSpPr/>
      </xdr:nvCxnSpPr>
      <xdr:spPr>
        <a:xfrm flipV="1">
          <a:off x="15481300" y="16545672"/>
          <a:ext cx="838200" cy="9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116468</xdr:rowOff>
    </xdr:from>
    <xdr:ext cx="599010" cy="259045"/>
    <xdr:sp macro="" textlink="">
      <xdr:nvSpPr>
        <xdr:cNvPr id="687" name="公債費平均値テキスト"/>
        <xdr:cNvSpPr txBox="1"/>
      </xdr:nvSpPr>
      <xdr:spPr>
        <a:xfrm>
          <a:off x="16370300" y="16232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112936</xdr:rowOff>
    </xdr:from>
    <xdr:to>
      <xdr:col>81</xdr:col>
      <xdr:colOff>50800</xdr:colOff>
      <xdr:row>97</xdr:row>
      <xdr:rowOff>5607</xdr:rowOff>
    </xdr:to>
    <xdr:cxnSp macro="">
      <xdr:nvCxnSpPr>
        <xdr:cNvPr id="689" name="直線コネクタ 688"/>
        <xdr:cNvCxnSpPr/>
      </xdr:nvCxnSpPr>
      <xdr:spPr>
        <a:xfrm>
          <a:off x="14592300" y="16572136"/>
          <a:ext cx="889000" cy="6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112936</xdr:rowOff>
    </xdr:from>
    <xdr:to>
      <xdr:col>76</xdr:col>
      <xdr:colOff>114300</xdr:colOff>
      <xdr:row>96</xdr:row>
      <xdr:rowOff>121338</xdr:rowOff>
    </xdr:to>
    <xdr:cxnSp macro="">
      <xdr:nvCxnSpPr>
        <xdr:cNvPr id="692" name="直線コネクタ 691"/>
        <xdr:cNvCxnSpPr/>
      </xdr:nvCxnSpPr>
      <xdr:spPr>
        <a:xfrm flipV="1">
          <a:off x="13703300" y="16572136"/>
          <a:ext cx="8890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121338</xdr:rowOff>
    </xdr:from>
    <xdr:to>
      <xdr:col>71</xdr:col>
      <xdr:colOff>177800</xdr:colOff>
      <xdr:row>96</xdr:row>
      <xdr:rowOff>134662</xdr:rowOff>
    </xdr:to>
    <xdr:cxnSp macro="">
      <xdr:nvCxnSpPr>
        <xdr:cNvPr id="695" name="直線コネクタ 694"/>
        <xdr:cNvCxnSpPr/>
      </xdr:nvCxnSpPr>
      <xdr:spPr>
        <a:xfrm flipV="1">
          <a:off x="12814300" y="16580538"/>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35672</xdr:rowOff>
    </xdr:from>
    <xdr:to>
      <xdr:col>85</xdr:col>
      <xdr:colOff>177800</xdr:colOff>
      <xdr:row>96</xdr:row>
      <xdr:rowOff>137272</xdr:rowOff>
    </xdr:to>
    <xdr:sp macro="" textlink="">
      <xdr:nvSpPr>
        <xdr:cNvPr id="705" name="楕円 704"/>
        <xdr:cNvSpPr/>
      </xdr:nvSpPr>
      <xdr:spPr>
        <a:xfrm>
          <a:off x="16268700" y="1649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14099</xdr:rowOff>
    </xdr:from>
    <xdr:ext cx="534377" cy="259045"/>
    <xdr:sp macro="" textlink="">
      <xdr:nvSpPr>
        <xdr:cNvPr id="706" name="公債費該当値テキスト"/>
        <xdr:cNvSpPr txBox="1"/>
      </xdr:nvSpPr>
      <xdr:spPr>
        <a:xfrm>
          <a:off x="16370300" y="1647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126257</xdr:rowOff>
    </xdr:from>
    <xdr:to>
      <xdr:col>81</xdr:col>
      <xdr:colOff>101600</xdr:colOff>
      <xdr:row>97</xdr:row>
      <xdr:rowOff>56407</xdr:rowOff>
    </xdr:to>
    <xdr:sp macro="" textlink="">
      <xdr:nvSpPr>
        <xdr:cNvPr id="707" name="楕円 706"/>
        <xdr:cNvSpPr/>
      </xdr:nvSpPr>
      <xdr:spPr>
        <a:xfrm>
          <a:off x="15430500" y="1658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47534</xdr:rowOff>
    </xdr:from>
    <xdr:ext cx="534377" cy="259045"/>
    <xdr:sp macro="" textlink="">
      <xdr:nvSpPr>
        <xdr:cNvPr id="708" name="テキスト ボックス 707"/>
        <xdr:cNvSpPr txBox="1"/>
      </xdr:nvSpPr>
      <xdr:spPr>
        <a:xfrm>
          <a:off x="15214111" y="1667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62136</xdr:rowOff>
    </xdr:from>
    <xdr:to>
      <xdr:col>76</xdr:col>
      <xdr:colOff>165100</xdr:colOff>
      <xdr:row>96</xdr:row>
      <xdr:rowOff>163736</xdr:rowOff>
    </xdr:to>
    <xdr:sp macro="" textlink="">
      <xdr:nvSpPr>
        <xdr:cNvPr id="709" name="楕円 708"/>
        <xdr:cNvSpPr/>
      </xdr:nvSpPr>
      <xdr:spPr>
        <a:xfrm>
          <a:off x="14541500" y="165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154863</xdr:rowOff>
    </xdr:from>
    <xdr:ext cx="534377" cy="259045"/>
    <xdr:sp macro="" textlink="">
      <xdr:nvSpPr>
        <xdr:cNvPr id="710" name="テキスト ボックス 709"/>
        <xdr:cNvSpPr txBox="1"/>
      </xdr:nvSpPr>
      <xdr:spPr>
        <a:xfrm>
          <a:off x="14325111" y="1661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70538</xdr:rowOff>
    </xdr:from>
    <xdr:to>
      <xdr:col>72</xdr:col>
      <xdr:colOff>38100</xdr:colOff>
      <xdr:row>97</xdr:row>
      <xdr:rowOff>688</xdr:rowOff>
    </xdr:to>
    <xdr:sp macro="" textlink="">
      <xdr:nvSpPr>
        <xdr:cNvPr id="711" name="楕円 710"/>
        <xdr:cNvSpPr/>
      </xdr:nvSpPr>
      <xdr:spPr>
        <a:xfrm>
          <a:off x="13652500" y="165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163265</xdr:rowOff>
    </xdr:from>
    <xdr:ext cx="534377" cy="259045"/>
    <xdr:sp macro="" textlink="">
      <xdr:nvSpPr>
        <xdr:cNvPr id="712" name="テキスト ボックス 711"/>
        <xdr:cNvSpPr txBox="1"/>
      </xdr:nvSpPr>
      <xdr:spPr>
        <a:xfrm>
          <a:off x="13436111" y="1662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83862</xdr:rowOff>
    </xdr:from>
    <xdr:to>
      <xdr:col>67</xdr:col>
      <xdr:colOff>101600</xdr:colOff>
      <xdr:row>97</xdr:row>
      <xdr:rowOff>14012</xdr:rowOff>
    </xdr:to>
    <xdr:sp macro="" textlink="">
      <xdr:nvSpPr>
        <xdr:cNvPr id="713" name="楕円 712"/>
        <xdr:cNvSpPr/>
      </xdr:nvSpPr>
      <xdr:spPr>
        <a:xfrm>
          <a:off x="12763500" y="1654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5139</xdr:rowOff>
    </xdr:from>
    <xdr:ext cx="534377" cy="259045"/>
    <xdr:sp macro="" textlink="">
      <xdr:nvSpPr>
        <xdr:cNvPr id="714" name="テキスト ボックス 713"/>
        <xdr:cNvSpPr txBox="1"/>
      </xdr:nvSpPr>
      <xdr:spPr>
        <a:xfrm>
          <a:off x="12547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保育施設建設工事等により大幅な増加となっている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農林水産業費については、国営事業償還金の繰上償還をしたため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増加となっ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年度は消防庁舎建て替え事業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の実施に伴い類似団体平均を大きく上回っていたが、平成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公共施設（文化センター）の大規模改修工事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の実施により類似団体平均を上回っている。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年台風災害により類似団体平均を上回っている。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基金の取り崩しを抑制し、財政の健全化に努めている。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今年度は財政調整基金残高が前年度比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は前年度に引き続き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今後も基金残高の確保及び、基金に依存しない財政運営に努める。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全ての会計において赤字額は発生していない。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10517387</v>
      </c>
      <c r="BO4" s="431"/>
      <c r="BP4" s="431"/>
      <c r="BQ4" s="431"/>
      <c r="BR4" s="431"/>
      <c r="BS4" s="431"/>
      <c r="BT4" s="431"/>
      <c r="BU4" s="432"/>
      <c r="BV4" s="430">
        <v>10631562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v>
      </c>
      <c r="CU4" s="437"/>
      <c r="CV4" s="437"/>
      <c r="CW4" s="437"/>
      <c r="CX4" s="437"/>
      <c r="CY4" s="437"/>
      <c r="CZ4" s="437"/>
      <c r="DA4" s="438"/>
      <c r="DB4" s="436">
        <v>4.3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10280433</v>
      </c>
      <c r="BO5" s="468"/>
      <c r="BP5" s="468"/>
      <c r="BQ5" s="468"/>
      <c r="BR5" s="468"/>
      <c r="BS5" s="468"/>
      <c r="BT5" s="468"/>
      <c r="BU5" s="469"/>
      <c r="BV5" s="467">
        <v>10411950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87.3</v>
      </c>
      <c r="CU5" s="465"/>
      <c r="CV5" s="465"/>
      <c r="CW5" s="465"/>
      <c r="CX5" s="465"/>
      <c r="CY5" s="465"/>
      <c r="CZ5" s="465"/>
      <c r="DA5" s="466"/>
      <c r="DB5" s="464">
        <v>83.1</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236954</v>
      </c>
      <c r="BO6" s="468"/>
      <c r="BP6" s="468"/>
      <c r="BQ6" s="468"/>
      <c r="BR6" s="468"/>
      <c r="BS6" s="468"/>
      <c r="BT6" s="468"/>
      <c r="BU6" s="469"/>
      <c r="BV6" s="467">
        <v>219612</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90.3</v>
      </c>
      <c r="CU6" s="505"/>
      <c r="CV6" s="505"/>
      <c r="CW6" s="505"/>
      <c r="CX6" s="505"/>
      <c r="CY6" s="505"/>
      <c r="CZ6" s="505"/>
      <c r="DA6" s="506"/>
      <c r="DB6" s="504">
        <v>86.7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3768</v>
      </c>
      <c r="BO7" s="468"/>
      <c r="BP7" s="468"/>
      <c r="BQ7" s="468"/>
      <c r="BR7" s="468"/>
      <c r="BS7" s="468"/>
      <c r="BT7" s="468"/>
      <c r="BU7" s="469"/>
      <c r="BV7" s="467">
        <v>22790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4659964</v>
      </c>
      <c r="CU7" s="468"/>
      <c r="CV7" s="468"/>
      <c r="CW7" s="468"/>
      <c r="CX7" s="468"/>
      <c r="CY7" s="468"/>
      <c r="CZ7" s="468"/>
      <c r="DA7" s="469"/>
      <c r="DB7" s="467">
        <v>4602220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233186</v>
      </c>
      <c r="BO8" s="468"/>
      <c r="BP8" s="468"/>
      <c r="BQ8" s="468"/>
      <c r="BR8" s="468"/>
      <c r="BS8" s="468"/>
      <c r="BT8" s="468"/>
      <c r="BU8" s="469"/>
      <c r="BV8" s="467">
        <v>196822</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0.34</v>
      </c>
      <c r="CU8" s="508"/>
      <c r="CV8" s="508"/>
      <c r="CW8" s="508"/>
      <c r="CX8" s="508"/>
      <c r="CY8" s="508"/>
      <c r="CZ8" s="508"/>
      <c r="DA8" s="509"/>
      <c r="DB8" s="507">
        <v>0.33</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9599</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36364</v>
      </c>
      <c r="BO9" s="468"/>
      <c r="BP9" s="468"/>
      <c r="BQ9" s="468"/>
      <c r="BR9" s="468"/>
      <c r="BS9" s="468"/>
      <c r="BT9" s="468"/>
      <c r="BU9" s="469"/>
      <c r="BV9" s="467">
        <v>2951</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13.3</v>
      </c>
      <c r="CU9" s="465"/>
      <c r="CV9" s="465"/>
      <c r="CW9" s="465"/>
      <c r="CX9" s="465"/>
      <c r="CY9" s="465"/>
      <c r="CZ9" s="465"/>
      <c r="DA9" s="466"/>
      <c r="DB9" s="464">
        <v>10.199999999999999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9961</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106847</v>
      </c>
      <c r="BO10" s="468"/>
      <c r="BP10" s="468"/>
      <c r="BQ10" s="468"/>
      <c r="BR10" s="468"/>
      <c r="BS10" s="468"/>
      <c r="BT10" s="468"/>
      <c r="BU10" s="469"/>
      <c r="BV10" s="467">
        <v>289044</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356070</v>
      </c>
      <c r="BO11" s="468"/>
      <c r="BP11" s="468"/>
      <c r="BQ11" s="468"/>
      <c r="BR11" s="468"/>
      <c r="BS11" s="468"/>
      <c r="BT11" s="468"/>
      <c r="BU11" s="469"/>
      <c r="BV11" s="467">
        <v>486518</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127</v>
      </c>
      <c r="DC11" s="508"/>
      <c r="DD11" s="508"/>
      <c r="DE11" s="508"/>
      <c r="DF11" s="508"/>
      <c r="DG11" s="508"/>
      <c r="DH11" s="508"/>
      <c r="DI11" s="509"/>
      <c r="DJ11" s="186"/>
      <c r="DK11" s="186"/>
      <c r="DL11" s="186"/>
      <c r="DM11" s="186"/>
      <c r="DN11" s="186"/>
      <c r="DO11" s="186"/>
    </row>
    <row r="12" spans="1:119" ht="18.75" customHeight="1" x14ac:dyDescent="0.15">
      <c r="A12" s="187"/>
      <c r="B12" s="527" t="s">
        <v>128</v>
      </c>
      <c r="C12" s="528"/>
      <c r="D12" s="528"/>
      <c r="E12" s="528"/>
      <c r="F12" s="528"/>
      <c r="G12" s="528"/>
      <c r="H12" s="528"/>
      <c r="I12" s="528"/>
      <c r="J12" s="528"/>
      <c r="K12" s="529"/>
      <c r="L12" s="536" t="s">
        <v>129</v>
      </c>
      <c r="M12" s="537"/>
      <c r="N12" s="537"/>
      <c r="O12" s="537"/>
      <c r="P12" s="537"/>
      <c r="Q12" s="538"/>
      <c r="R12" s="539">
        <v>9370</v>
      </c>
      <c r="S12" s="540"/>
      <c r="T12" s="540"/>
      <c r="U12" s="540"/>
      <c r="V12" s="541"/>
      <c r="W12" s="542" t="s">
        <v>1</v>
      </c>
      <c r="X12" s="500"/>
      <c r="Y12" s="500"/>
      <c r="Z12" s="500"/>
      <c r="AA12" s="500"/>
      <c r="AB12" s="543"/>
      <c r="AC12" s="544" t="s">
        <v>130</v>
      </c>
      <c r="AD12" s="545"/>
      <c r="AE12" s="545"/>
      <c r="AF12" s="545"/>
      <c r="AG12" s="546"/>
      <c r="AH12" s="544" t="s">
        <v>131</v>
      </c>
      <c r="AI12" s="545"/>
      <c r="AJ12" s="545"/>
      <c r="AK12" s="545"/>
      <c r="AL12" s="547"/>
      <c r="AM12" s="496" t="s">
        <v>132</v>
      </c>
      <c r="AN12" s="497"/>
      <c r="AO12" s="497"/>
      <c r="AP12" s="497"/>
      <c r="AQ12" s="497"/>
      <c r="AR12" s="497"/>
      <c r="AS12" s="497"/>
      <c r="AT12" s="498"/>
      <c r="AU12" s="499" t="s">
        <v>133</v>
      </c>
      <c r="AV12" s="500"/>
      <c r="AW12" s="500"/>
      <c r="AX12" s="500"/>
      <c r="AY12" s="501" t="s">
        <v>134</v>
      </c>
      <c r="AZ12" s="502"/>
      <c r="BA12" s="502"/>
      <c r="BB12" s="502"/>
      <c r="BC12" s="502"/>
      <c r="BD12" s="502"/>
      <c r="BE12" s="502"/>
      <c r="BF12" s="502"/>
      <c r="BG12" s="502"/>
      <c r="BH12" s="502"/>
      <c r="BI12" s="502"/>
      <c r="BJ12" s="502"/>
      <c r="BK12" s="502"/>
      <c r="BL12" s="502"/>
      <c r="BM12" s="503"/>
      <c r="BN12" s="467">
        <v>304785</v>
      </c>
      <c r="BO12" s="468"/>
      <c r="BP12" s="468"/>
      <c r="BQ12" s="468"/>
      <c r="BR12" s="468"/>
      <c r="BS12" s="468"/>
      <c r="BT12" s="468"/>
      <c r="BU12" s="469"/>
      <c r="BV12" s="467">
        <v>305032</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9216</v>
      </c>
      <c r="S13" s="552"/>
      <c r="T13" s="552"/>
      <c r="U13" s="552"/>
      <c r="V13" s="553"/>
      <c r="W13" s="483" t="s">
        <v>137</v>
      </c>
      <c r="X13" s="484"/>
      <c r="Y13" s="484"/>
      <c r="Z13" s="484"/>
      <c r="AA13" s="484"/>
      <c r="AB13" s="474"/>
      <c r="AC13" s="518">
        <v>1319</v>
      </c>
      <c r="AD13" s="519"/>
      <c r="AE13" s="519"/>
      <c r="AF13" s="519"/>
      <c r="AG13" s="561"/>
      <c r="AH13" s="518">
        <v>1402</v>
      </c>
      <c r="AI13" s="519"/>
      <c r="AJ13" s="519"/>
      <c r="AK13" s="519"/>
      <c r="AL13" s="520"/>
      <c r="AM13" s="496" t="s">
        <v>138</v>
      </c>
      <c r="AN13" s="497"/>
      <c r="AO13" s="497"/>
      <c r="AP13" s="497"/>
      <c r="AQ13" s="497"/>
      <c r="AR13" s="497"/>
      <c r="AS13" s="497"/>
      <c r="AT13" s="498"/>
      <c r="AU13" s="499" t="s">
        <v>139</v>
      </c>
      <c r="AV13" s="500"/>
      <c r="AW13" s="500"/>
      <c r="AX13" s="500"/>
      <c r="AY13" s="501" t="s">
        <v>140</v>
      </c>
      <c r="AZ13" s="502"/>
      <c r="BA13" s="502"/>
      <c r="BB13" s="502"/>
      <c r="BC13" s="502"/>
      <c r="BD13" s="502"/>
      <c r="BE13" s="502"/>
      <c r="BF13" s="502"/>
      <c r="BG13" s="502"/>
      <c r="BH13" s="502"/>
      <c r="BI13" s="502"/>
      <c r="BJ13" s="502"/>
      <c r="BK13" s="502"/>
      <c r="BL13" s="502"/>
      <c r="BM13" s="503"/>
      <c r="BN13" s="467">
        <v>194496</v>
      </c>
      <c r="BO13" s="468"/>
      <c r="BP13" s="468"/>
      <c r="BQ13" s="468"/>
      <c r="BR13" s="468"/>
      <c r="BS13" s="468"/>
      <c r="BT13" s="468"/>
      <c r="BU13" s="469"/>
      <c r="BV13" s="467">
        <v>473481</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5.2</v>
      </c>
      <c r="CU13" s="465"/>
      <c r="CV13" s="465"/>
      <c r="CW13" s="465"/>
      <c r="CX13" s="465"/>
      <c r="CY13" s="465"/>
      <c r="CZ13" s="465"/>
      <c r="DA13" s="466"/>
      <c r="DB13" s="464">
        <v>5.0999999999999996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9494</v>
      </c>
      <c r="S14" s="552"/>
      <c r="T14" s="552"/>
      <c r="U14" s="552"/>
      <c r="V14" s="553"/>
      <c r="W14" s="457"/>
      <c r="X14" s="458"/>
      <c r="Y14" s="458"/>
      <c r="Z14" s="458"/>
      <c r="AA14" s="458"/>
      <c r="AB14" s="447"/>
      <c r="AC14" s="554">
        <v>28.1</v>
      </c>
      <c r="AD14" s="555"/>
      <c r="AE14" s="555"/>
      <c r="AF14" s="555"/>
      <c r="AG14" s="556"/>
      <c r="AH14" s="554">
        <v>28.4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v>16.7</v>
      </c>
      <c r="CU14" s="566"/>
      <c r="CV14" s="566"/>
      <c r="CW14" s="566"/>
      <c r="CX14" s="566"/>
      <c r="CY14" s="566"/>
      <c r="CZ14" s="566"/>
      <c r="DA14" s="567"/>
      <c r="DB14" s="565">
        <v>12.5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136</v>
      </c>
      <c r="N15" s="559"/>
      <c r="O15" s="559"/>
      <c r="P15" s="559"/>
      <c r="Q15" s="560"/>
      <c r="R15" s="551">
        <v>9365</v>
      </c>
      <c r="S15" s="552"/>
      <c r="T15" s="552"/>
      <c r="U15" s="552"/>
      <c r="V15" s="553"/>
      <c r="W15" s="483" t="s">
        <v>144</v>
      </c>
      <c r="X15" s="484"/>
      <c r="Y15" s="484"/>
      <c r="Z15" s="484"/>
      <c r="AA15" s="484"/>
      <c r="AB15" s="474"/>
      <c r="AC15" s="518">
        <v>869</v>
      </c>
      <c r="AD15" s="519"/>
      <c r="AE15" s="519"/>
      <c r="AF15" s="519"/>
      <c r="AG15" s="561"/>
      <c r="AH15" s="518">
        <v>980</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1435401</v>
      </c>
      <c r="BO15" s="431"/>
      <c r="BP15" s="431"/>
      <c r="BQ15" s="431"/>
      <c r="BR15" s="431"/>
      <c r="BS15" s="431"/>
      <c r="BT15" s="431"/>
      <c r="BU15" s="432"/>
      <c r="BV15" s="430">
        <v>1412387</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18.5</v>
      </c>
      <c r="AD16" s="555"/>
      <c r="AE16" s="555"/>
      <c r="AF16" s="555"/>
      <c r="AG16" s="556"/>
      <c r="AH16" s="554">
        <v>19.899999999999999</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4137063</v>
      </c>
      <c r="BO16" s="468"/>
      <c r="BP16" s="468"/>
      <c r="BQ16" s="468"/>
      <c r="BR16" s="468"/>
      <c r="BS16" s="468"/>
      <c r="BT16" s="468"/>
      <c r="BU16" s="469"/>
      <c r="BV16" s="467">
        <v>4055570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2501</v>
      </c>
      <c r="AD17" s="519"/>
      <c r="AE17" s="519"/>
      <c r="AF17" s="519"/>
      <c r="AG17" s="561"/>
      <c r="AH17" s="518">
        <v>2549</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1809349</v>
      </c>
      <c r="BO17" s="468"/>
      <c r="BP17" s="468"/>
      <c r="BQ17" s="468"/>
      <c r="BR17" s="468"/>
      <c r="BS17" s="468"/>
      <c r="BT17" s="468"/>
      <c r="BU17" s="469"/>
      <c r="BV17" s="467">
        <v>1761942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402.25</v>
      </c>
      <c r="M18" s="583"/>
      <c r="N18" s="583"/>
      <c r="O18" s="583"/>
      <c r="P18" s="583"/>
      <c r="Q18" s="583"/>
      <c r="R18" s="584"/>
      <c r="S18" s="584"/>
      <c r="T18" s="584"/>
      <c r="U18" s="584"/>
      <c r="V18" s="585"/>
      <c r="W18" s="485"/>
      <c r="X18" s="486"/>
      <c r="Y18" s="486"/>
      <c r="Z18" s="486"/>
      <c r="AA18" s="486"/>
      <c r="AB18" s="477"/>
      <c r="AC18" s="586">
        <v>53.3</v>
      </c>
      <c r="AD18" s="587"/>
      <c r="AE18" s="587"/>
      <c r="AF18" s="587"/>
      <c r="AG18" s="588"/>
      <c r="AH18" s="586">
        <v>51.7</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4129134</v>
      </c>
      <c r="BO18" s="468"/>
      <c r="BP18" s="468"/>
      <c r="BQ18" s="468"/>
      <c r="BR18" s="468"/>
      <c r="BS18" s="468"/>
      <c r="BT18" s="468"/>
      <c r="BU18" s="469"/>
      <c r="BV18" s="467">
        <v>3916780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24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5676022</v>
      </c>
      <c r="BO19" s="468"/>
      <c r="BP19" s="468"/>
      <c r="BQ19" s="468"/>
      <c r="BR19" s="468"/>
      <c r="BS19" s="468"/>
      <c r="BT19" s="468"/>
      <c r="BU19" s="469"/>
      <c r="BV19" s="467">
        <v>5715341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4131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11420733</v>
      </c>
      <c r="BO23" s="468"/>
      <c r="BP23" s="468"/>
      <c r="BQ23" s="468"/>
      <c r="BR23" s="468"/>
      <c r="BS23" s="468"/>
      <c r="BT23" s="468"/>
      <c r="BU23" s="469"/>
      <c r="BV23" s="467">
        <v>9689027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7000</v>
      </c>
      <c r="R24" s="519"/>
      <c r="S24" s="519"/>
      <c r="T24" s="519"/>
      <c r="U24" s="519"/>
      <c r="V24" s="561"/>
      <c r="W24" s="620"/>
      <c r="X24" s="608"/>
      <c r="Y24" s="609"/>
      <c r="Z24" s="517" t="s">
        <v>168</v>
      </c>
      <c r="AA24" s="497"/>
      <c r="AB24" s="497"/>
      <c r="AC24" s="497"/>
      <c r="AD24" s="497"/>
      <c r="AE24" s="497"/>
      <c r="AF24" s="497"/>
      <c r="AG24" s="498"/>
      <c r="AH24" s="518">
        <v>144</v>
      </c>
      <c r="AI24" s="519"/>
      <c r="AJ24" s="519"/>
      <c r="AK24" s="519"/>
      <c r="AL24" s="561"/>
      <c r="AM24" s="518">
        <v>433008</v>
      </c>
      <c r="AN24" s="519"/>
      <c r="AO24" s="519"/>
      <c r="AP24" s="519"/>
      <c r="AQ24" s="519"/>
      <c r="AR24" s="561"/>
      <c r="AS24" s="518">
        <v>3007</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8974297</v>
      </c>
      <c r="BO24" s="468"/>
      <c r="BP24" s="468"/>
      <c r="BQ24" s="468"/>
      <c r="BR24" s="468"/>
      <c r="BS24" s="468"/>
      <c r="BT24" s="468"/>
      <c r="BU24" s="469"/>
      <c r="BV24" s="467">
        <v>8076564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5840</v>
      </c>
      <c r="R25" s="519"/>
      <c r="S25" s="519"/>
      <c r="T25" s="519"/>
      <c r="U25" s="519"/>
      <c r="V25" s="561"/>
      <c r="W25" s="620"/>
      <c r="X25" s="608"/>
      <c r="Y25" s="609"/>
      <c r="Z25" s="517" t="s">
        <v>171</v>
      </c>
      <c r="AA25" s="497"/>
      <c r="AB25" s="497"/>
      <c r="AC25" s="497"/>
      <c r="AD25" s="497"/>
      <c r="AE25" s="497"/>
      <c r="AF25" s="497"/>
      <c r="AG25" s="498"/>
      <c r="AH25" s="518" t="s">
        <v>127</v>
      </c>
      <c r="AI25" s="519"/>
      <c r="AJ25" s="519"/>
      <c r="AK25" s="519"/>
      <c r="AL25" s="561"/>
      <c r="AM25" s="518" t="s">
        <v>172</v>
      </c>
      <c r="AN25" s="519"/>
      <c r="AO25" s="519"/>
      <c r="AP25" s="519"/>
      <c r="AQ25" s="519"/>
      <c r="AR25" s="561"/>
      <c r="AS25" s="518" t="s">
        <v>173</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597805</v>
      </c>
      <c r="BO25" s="431"/>
      <c r="BP25" s="431"/>
      <c r="BQ25" s="431"/>
      <c r="BR25" s="431"/>
      <c r="BS25" s="431"/>
      <c r="BT25" s="431"/>
      <c r="BU25" s="432"/>
      <c r="BV25" s="430">
        <v>1128900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5400</v>
      </c>
      <c r="R26" s="519"/>
      <c r="S26" s="519"/>
      <c r="T26" s="519"/>
      <c r="U26" s="519"/>
      <c r="V26" s="561"/>
      <c r="W26" s="620"/>
      <c r="X26" s="608"/>
      <c r="Y26" s="609"/>
      <c r="Z26" s="517" t="s">
        <v>176</v>
      </c>
      <c r="AA26" s="630"/>
      <c r="AB26" s="630"/>
      <c r="AC26" s="630"/>
      <c r="AD26" s="630"/>
      <c r="AE26" s="630"/>
      <c r="AF26" s="630"/>
      <c r="AG26" s="631"/>
      <c r="AH26" s="518">
        <v>3</v>
      </c>
      <c r="AI26" s="519"/>
      <c r="AJ26" s="519"/>
      <c r="AK26" s="519"/>
      <c r="AL26" s="561"/>
      <c r="AM26" s="518">
        <v>10911</v>
      </c>
      <c r="AN26" s="519"/>
      <c r="AO26" s="519"/>
      <c r="AP26" s="519"/>
      <c r="AQ26" s="519"/>
      <c r="AR26" s="561"/>
      <c r="AS26" s="518">
        <v>3637</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173</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2750</v>
      </c>
      <c r="R27" s="519"/>
      <c r="S27" s="519"/>
      <c r="T27" s="519"/>
      <c r="U27" s="519"/>
      <c r="V27" s="561"/>
      <c r="W27" s="620"/>
      <c r="X27" s="608"/>
      <c r="Y27" s="609"/>
      <c r="Z27" s="517" t="s">
        <v>179</v>
      </c>
      <c r="AA27" s="497"/>
      <c r="AB27" s="497"/>
      <c r="AC27" s="497"/>
      <c r="AD27" s="497"/>
      <c r="AE27" s="497"/>
      <c r="AF27" s="497"/>
      <c r="AG27" s="498"/>
      <c r="AH27" s="518">
        <v>5</v>
      </c>
      <c r="AI27" s="519"/>
      <c r="AJ27" s="519"/>
      <c r="AK27" s="519"/>
      <c r="AL27" s="561"/>
      <c r="AM27" s="518">
        <v>14020</v>
      </c>
      <c r="AN27" s="519"/>
      <c r="AO27" s="519"/>
      <c r="AP27" s="519"/>
      <c r="AQ27" s="519"/>
      <c r="AR27" s="561"/>
      <c r="AS27" s="518">
        <v>2804</v>
      </c>
      <c r="AT27" s="519"/>
      <c r="AU27" s="519"/>
      <c r="AV27" s="519"/>
      <c r="AW27" s="519"/>
      <c r="AX27" s="520"/>
      <c r="AY27" s="562" t="s">
        <v>180</v>
      </c>
      <c r="AZ27" s="563"/>
      <c r="BA27" s="563"/>
      <c r="BB27" s="563"/>
      <c r="BC27" s="563"/>
      <c r="BD27" s="563"/>
      <c r="BE27" s="563"/>
      <c r="BF27" s="563"/>
      <c r="BG27" s="563"/>
      <c r="BH27" s="563"/>
      <c r="BI27" s="563"/>
      <c r="BJ27" s="563"/>
      <c r="BK27" s="563"/>
      <c r="BL27" s="563"/>
      <c r="BM27" s="564"/>
      <c r="BN27" s="643" t="s">
        <v>127</v>
      </c>
      <c r="BO27" s="644"/>
      <c r="BP27" s="644"/>
      <c r="BQ27" s="644"/>
      <c r="BR27" s="644"/>
      <c r="BS27" s="644"/>
      <c r="BT27" s="644"/>
      <c r="BU27" s="645"/>
      <c r="BV27" s="643" t="s">
        <v>172</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181</v>
      </c>
      <c r="F28" s="497"/>
      <c r="G28" s="497"/>
      <c r="H28" s="497"/>
      <c r="I28" s="497"/>
      <c r="J28" s="497"/>
      <c r="K28" s="498"/>
      <c r="L28" s="518">
        <v>1</v>
      </c>
      <c r="M28" s="519"/>
      <c r="N28" s="519"/>
      <c r="O28" s="519"/>
      <c r="P28" s="561"/>
      <c r="Q28" s="518">
        <v>2190</v>
      </c>
      <c r="R28" s="519"/>
      <c r="S28" s="519"/>
      <c r="T28" s="519"/>
      <c r="U28" s="519"/>
      <c r="V28" s="561"/>
      <c r="W28" s="620"/>
      <c r="X28" s="608"/>
      <c r="Y28" s="609"/>
      <c r="Z28" s="517" t="s">
        <v>182</v>
      </c>
      <c r="AA28" s="497"/>
      <c r="AB28" s="497"/>
      <c r="AC28" s="497"/>
      <c r="AD28" s="497"/>
      <c r="AE28" s="497"/>
      <c r="AF28" s="497"/>
      <c r="AG28" s="498"/>
      <c r="AH28" s="518" t="s">
        <v>173</v>
      </c>
      <c r="AI28" s="519"/>
      <c r="AJ28" s="519"/>
      <c r="AK28" s="519"/>
      <c r="AL28" s="561"/>
      <c r="AM28" s="518" t="s">
        <v>173</v>
      </c>
      <c r="AN28" s="519"/>
      <c r="AO28" s="519"/>
      <c r="AP28" s="519"/>
      <c r="AQ28" s="519"/>
      <c r="AR28" s="561"/>
      <c r="AS28" s="518" t="s">
        <v>173</v>
      </c>
      <c r="AT28" s="519"/>
      <c r="AU28" s="519"/>
      <c r="AV28" s="519"/>
      <c r="AW28" s="519"/>
      <c r="AX28" s="520"/>
      <c r="AY28" s="646" t="s">
        <v>183</v>
      </c>
      <c r="AZ28" s="647"/>
      <c r="BA28" s="647"/>
      <c r="BB28" s="648"/>
      <c r="BC28" s="427" t="s">
        <v>48</v>
      </c>
      <c r="BD28" s="428"/>
      <c r="BE28" s="428"/>
      <c r="BF28" s="428"/>
      <c r="BG28" s="428"/>
      <c r="BH28" s="428"/>
      <c r="BI28" s="428"/>
      <c r="BJ28" s="428"/>
      <c r="BK28" s="428"/>
      <c r="BL28" s="428"/>
      <c r="BM28" s="429"/>
      <c r="BN28" s="430">
        <v>1306723</v>
      </c>
      <c r="BO28" s="431"/>
      <c r="BP28" s="431"/>
      <c r="BQ28" s="431"/>
      <c r="BR28" s="431"/>
      <c r="BS28" s="431"/>
      <c r="BT28" s="431"/>
      <c r="BU28" s="432"/>
      <c r="BV28" s="430">
        <v>1404661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184</v>
      </c>
      <c r="F29" s="497"/>
      <c r="G29" s="497"/>
      <c r="H29" s="497"/>
      <c r="I29" s="497"/>
      <c r="J29" s="497"/>
      <c r="K29" s="498"/>
      <c r="L29" s="518">
        <v>11</v>
      </c>
      <c r="M29" s="519"/>
      <c r="N29" s="519"/>
      <c r="O29" s="519"/>
      <c r="P29" s="561"/>
      <c r="Q29" s="518">
        <v>1830</v>
      </c>
      <c r="R29" s="519"/>
      <c r="S29" s="519"/>
      <c r="T29" s="519"/>
      <c r="U29" s="519"/>
      <c r="V29" s="561"/>
      <c r="W29" s="621"/>
      <c r="X29" s="622"/>
      <c r="Y29" s="623"/>
      <c r="Z29" s="517" t="s">
        <v>185</v>
      </c>
      <c r="AA29" s="497"/>
      <c r="AB29" s="497"/>
      <c r="AC29" s="497"/>
      <c r="AD29" s="497"/>
      <c r="AE29" s="497"/>
      <c r="AF29" s="497"/>
      <c r="AG29" s="498"/>
      <c r="AH29" s="518">
        <v>149</v>
      </c>
      <c r="AI29" s="519"/>
      <c r="AJ29" s="519"/>
      <c r="AK29" s="519"/>
      <c r="AL29" s="561"/>
      <c r="AM29" s="518">
        <v>447028</v>
      </c>
      <c r="AN29" s="519"/>
      <c r="AO29" s="519"/>
      <c r="AP29" s="519"/>
      <c r="AQ29" s="519"/>
      <c r="AR29" s="561"/>
      <c r="AS29" s="518">
        <v>3000</v>
      </c>
      <c r="AT29" s="519"/>
      <c r="AU29" s="519"/>
      <c r="AV29" s="519"/>
      <c r="AW29" s="519"/>
      <c r="AX29" s="520"/>
      <c r="AY29" s="649"/>
      <c r="AZ29" s="650"/>
      <c r="BA29" s="650"/>
      <c r="BB29" s="651"/>
      <c r="BC29" s="501" t="s">
        <v>186</v>
      </c>
      <c r="BD29" s="502"/>
      <c r="BE29" s="502"/>
      <c r="BF29" s="502"/>
      <c r="BG29" s="502"/>
      <c r="BH29" s="502"/>
      <c r="BI29" s="502"/>
      <c r="BJ29" s="502"/>
      <c r="BK29" s="502"/>
      <c r="BL29" s="502"/>
      <c r="BM29" s="503"/>
      <c r="BN29" s="467">
        <v>442077</v>
      </c>
      <c r="BO29" s="468"/>
      <c r="BP29" s="468"/>
      <c r="BQ29" s="468"/>
      <c r="BR29" s="468"/>
      <c r="BS29" s="468"/>
      <c r="BT29" s="468"/>
      <c r="BU29" s="469"/>
      <c r="BV29" s="467">
        <v>375224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187</v>
      </c>
      <c r="X30" s="628"/>
      <c r="Y30" s="628"/>
      <c r="Z30" s="628"/>
      <c r="AA30" s="628"/>
      <c r="AB30" s="628"/>
      <c r="AC30" s="628"/>
      <c r="AD30" s="628"/>
      <c r="AE30" s="628"/>
      <c r="AF30" s="628"/>
      <c r="AG30" s="629"/>
      <c r="AH30" s="586">
        <v>98.6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1912858</v>
      </c>
      <c r="BO30" s="644"/>
      <c r="BP30" s="644"/>
      <c r="BQ30" s="644"/>
      <c r="BR30" s="644"/>
      <c r="BS30" s="644"/>
      <c r="BT30" s="644"/>
      <c r="BU30" s="645"/>
      <c r="BV30" s="643">
        <v>1963923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194</v>
      </c>
      <c r="D33" s="491"/>
      <c r="E33" s="456" t="s">
        <v>195</v>
      </c>
      <c r="F33" s="456"/>
      <c r="G33" s="456"/>
      <c r="H33" s="456"/>
      <c r="I33" s="456"/>
      <c r="J33" s="456"/>
      <c r="K33" s="456"/>
      <c r="L33" s="456"/>
      <c r="M33" s="456"/>
      <c r="N33" s="456"/>
      <c r="O33" s="456"/>
      <c r="P33" s="456"/>
      <c r="Q33" s="456"/>
      <c r="R33" s="456"/>
      <c r="S33" s="456"/>
      <c r="T33" s="216"/>
      <c r="U33" s="491" t="s">
        <v>196</v>
      </c>
      <c r="V33" s="491"/>
      <c r="W33" s="456" t="s">
        <v>195</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200</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とかち広域消防事務組合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十勝圏複合事務組合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t="str">
        <f t="shared" si="2"/>
        <v/>
      </c>
      <c r="BX36" s="656"/>
      <c r="BY36" s="657" t="str">
        <f>IF('各会計、関係団体の財政状況及び健全化判断比率'!B70="","",'各会計、関係団体の財政状況及び健全化判断比率'!B70)</f>
        <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eYh2IJAXd+Z7Xji5KSWWceyjn+o3jA3LCWwpxr8uSY5R6GLWhATDvJVI81czT6jxb8QqokCstEdNvrjBC9lDQ==" saltValue="q8Dpm/7ADlQxigEi7Bwr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8" t="s">
        <v>569</v>
      </c>
      <c r="D34" s="1248"/>
      <c r="E34" s="1249"/>
      <c r="F34" s="32">
        <v>3.91</v>
      </c>
      <c r="G34" s="33">
        <v>3.34</v>
      </c>
      <c r="H34" s="33">
        <v>4</v>
      </c>
      <c r="I34" s="33">
        <v>4.2699999999999996</v>
      </c>
      <c r="J34" s="34">
        <v>5</v>
      </c>
      <c r="K34" s="22"/>
      <c r="L34" s="22"/>
      <c r="M34" s="22"/>
      <c r="N34" s="22"/>
      <c r="O34" s="22"/>
      <c r="P34" s="22"/>
    </row>
    <row r="35" spans="1:16" ht="39" customHeight="1" x14ac:dyDescent="0.15">
      <c r="A35" s="22"/>
      <c r="B35" s="35"/>
      <c r="C35" s="1242" t="s">
        <v>570</v>
      </c>
      <c r="D35" s="1243"/>
      <c r="E35" s="1244"/>
      <c r="F35" s="36">
        <v>2.65</v>
      </c>
      <c r="G35" s="37">
        <v>2.29</v>
      </c>
      <c r="H35" s="37">
        <v>2.93</v>
      </c>
      <c r="I35" s="37">
        <v>4.5999999999999996</v>
      </c>
      <c r="J35" s="38">
        <v>4.76</v>
      </c>
      <c r="K35" s="22"/>
      <c r="L35" s="22"/>
      <c r="M35" s="22"/>
      <c r="N35" s="22"/>
      <c r="O35" s="22"/>
      <c r="P35" s="22"/>
    </row>
    <row r="36" spans="1:16" ht="39" customHeight="1" x14ac:dyDescent="0.15">
      <c r="A36" s="22"/>
      <c r="B36" s="35"/>
      <c r="C36" s="1242" t="s">
        <v>571</v>
      </c>
      <c r="D36" s="1243"/>
      <c r="E36" s="1244"/>
      <c r="F36" s="36">
        <v>0.75</v>
      </c>
      <c r="G36" s="37">
        <v>0.89</v>
      </c>
      <c r="H36" s="37">
        <v>1.64</v>
      </c>
      <c r="I36" s="37">
        <v>2.84</v>
      </c>
      <c r="J36" s="38">
        <v>3.76</v>
      </c>
      <c r="K36" s="22"/>
      <c r="L36" s="22"/>
      <c r="M36" s="22"/>
      <c r="N36" s="22"/>
      <c r="O36" s="22"/>
      <c r="P36" s="22"/>
    </row>
    <row r="37" spans="1:16" ht="39" customHeight="1" x14ac:dyDescent="0.15">
      <c r="A37" s="22"/>
      <c r="B37" s="35"/>
      <c r="C37" s="1242" t="s">
        <v>572</v>
      </c>
      <c r="D37" s="1243"/>
      <c r="E37" s="1244"/>
      <c r="F37" s="36">
        <v>0.12</v>
      </c>
      <c r="G37" s="37">
        <v>0.36</v>
      </c>
      <c r="H37" s="37">
        <v>0.14000000000000001</v>
      </c>
      <c r="I37" s="37">
        <v>0.62</v>
      </c>
      <c r="J37" s="38">
        <v>0.76</v>
      </c>
      <c r="K37" s="22"/>
      <c r="L37" s="22"/>
      <c r="M37" s="22"/>
      <c r="N37" s="22"/>
      <c r="O37" s="22"/>
      <c r="P37" s="22"/>
    </row>
    <row r="38" spans="1:16" ht="39" customHeight="1" x14ac:dyDescent="0.15">
      <c r="A38" s="22"/>
      <c r="B38" s="35"/>
      <c r="C38" s="1242" t="s">
        <v>573</v>
      </c>
      <c r="D38" s="1243"/>
      <c r="E38" s="1244"/>
      <c r="F38" s="36">
        <v>0.6</v>
      </c>
      <c r="G38" s="37">
        <v>0.53</v>
      </c>
      <c r="H38" s="37">
        <v>0.44</v>
      </c>
      <c r="I38" s="37">
        <v>0.86</v>
      </c>
      <c r="J38" s="38">
        <v>0.65</v>
      </c>
      <c r="K38" s="22"/>
      <c r="L38" s="22"/>
      <c r="M38" s="22"/>
      <c r="N38" s="22"/>
      <c r="O38" s="22"/>
      <c r="P38" s="22"/>
    </row>
    <row r="39" spans="1:16" ht="39" customHeight="1" x14ac:dyDescent="0.15">
      <c r="A39" s="22"/>
      <c r="B39" s="35"/>
      <c r="C39" s="1242" t="s">
        <v>574</v>
      </c>
      <c r="D39" s="1243"/>
      <c r="E39" s="1244"/>
      <c r="F39" s="36">
        <v>0.01</v>
      </c>
      <c r="G39" s="37">
        <v>0.01</v>
      </c>
      <c r="H39" s="37">
        <v>0.01</v>
      </c>
      <c r="I39" s="37">
        <v>0.02</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575</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576</v>
      </c>
      <c r="D43" s="1246"/>
      <c r="E43" s="1247"/>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r7U4vORGVt/ZB5jpzqwhodJWKSazr31CZVK1OjutchbiiuZSHCezSPb/wCvIaighUhsYPqotZe2Wr0Y/0rNhQ==" saltValue="Cl7GdeL7pKXU5Md4VjWk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749</v>
      </c>
      <c r="L45" s="60">
        <v>770</v>
      </c>
      <c r="M45" s="60">
        <v>776</v>
      </c>
      <c r="N45" s="60">
        <v>634</v>
      </c>
      <c r="O45" s="61">
        <v>812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519</v>
      </c>
      <c r="L46" s="64" t="s">
        <v>519</v>
      </c>
      <c r="M46" s="64" t="s">
        <v>519</v>
      </c>
      <c r="N46" s="64" t="s">
        <v>519</v>
      </c>
      <c r="O46" s="65" t="s">
        <v>519</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519</v>
      </c>
      <c r="L47" s="64" t="s">
        <v>519</v>
      </c>
      <c r="M47" s="64" t="s">
        <v>519</v>
      </c>
      <c r="N47" s="64" t="s">
        <v>519</v>
      </c>
      <c r="O47" s="65" t="s">
        <v>519</v>
      </c>
      <c r="P47" s="48"/>
      <c r="Q47" s="48"/>
      <c r="R47" s="48"/>
      <c r="S47" s="48"/>
      <c r="T47" s="48"/>
      <c r="U47" s="48"/>
    </row>
    <row r="48" spans="1:21" ht="30.75" customHeight="1" x14ac:dyDescent="0.15">
      <c r="A48" s="48"/>
      <c r="B48" s="1252"/>
      <c r="C48" s="1253"/>
      <c r="D48" s="62"/>
      <c r="E48" s="1258" t="s">
        <v>15</v>
      </c>
      <c r="F48" s="1258"/>
      <c r="G48" s="1258"/>
      <c r="H48" s="1258"/>
      <c r="I48" s="1258"/>
      <c r="J48" s="1259"/>
      <c r="K48" s="63">
        <v>156</v>
      </c>
      <c r="L48" s="64">
        <v>136</v>
      </c>
      <c r="M48" s="64">
        <v>113</v>
      </c>
      <c r="N48" s="64">
        <v>43</v>
      </c>
      <c r="O48" s="65">
        <v>92</v>
      </c>
      <c r="P48" s="48"/>
      <c r="Q48" s="48"/>
      <c r="R48" s="48"/>
      <c r="S48" s="48"/>
      <c r="T48" s="48"/>
      <c r="U48" s="48"/>
    </row>
    <row r="49" spans="1:21" ht="30.75" customHeight="1" x14ac:dyDescent="0.15">
      <c r="A49" s="48"/>
      <c r="B49" s="1252"/>
      <c r="C49" s="1253"/>
      <c r="D49" s="62"/>
      <c r="E49" s="1258" t="s">
        <v>16</v>
      </c>
      <c r="F49" s="1258"/>
      <c r="G49" s="1258"/>
      <c r="H49" s="1258"/>
      <c r="I49" s="1258"/>
      <c r="J49" s="1259"/>
      <c r="K49" s="63">
        <v>6</v>
      </c>
      <c r="L49" s="64" t="s">
        <v>519</v>
      </c>
      <c r="M49" s="64">
        <v>0</v>
      </c>
      <c r="N49" s="64">
        <v>0</v>
      </c>
      <c r="O49" s="65">
        <v>4</v>
      </c>
      <c r="P49" s="48"/>
      <c r="Q49" s="48"/>
      <c r="R49" s="48"/>
      <c r="S49" s="48"/>
      <c r="T49" s="48"/>
      <c r="U49" s="48"/>
    </row>
    <row r="50" spans="1:21" ht="30.75" customHeight="1" x14ac:dyDescent="0.15">
      <c r="A50" s="48"/>
      <c r="B50" s="1252"/>
      <c r="C50" s="1253"/>
      <c r="D50" s="62"/>
      <c r="E50" s="1258" t="s">
        <v>17</v>
      </c>
      <c r="F50" s="1258"/>
      <c r="G50" s="1258"/>
      <c r="H50" s="1258"/>
      <c r="I50" s="1258"/>
      <c r="J50" s="1259"/>
      <c r="K50" s="63">
        <v>135</v>
      </c>
      <c r="L50" s="64">
        <v>119</v>
      </c>
      <c r="M50" s="64">
        <v>110</v>
      </c>
      <c r="N50" s="64">
        <v>38</v>
      </c>
      <c r="O50" s="65">
        <v>16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519</v>
      </c>
      <c r="L51" s="64" t="s">
        <v>519</v>
      </c>
      <c r="M51" s="64" t="s">
        <v>519</v>
      </c>
      <c r="N51" s="64" t="s">
        <v>519</v>
      </c>
      <c r="O51" s="65" t="s">
        <v>519</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786</v>
      </c>
      <c r="L52" s="64">
        <v>763</v>
      </c>
      <c r="M52" s="64">
        <v>736</v>
      </c>
      <c r="N52" s="64">
        <v>597</v>
      </c>
      <c r="O52" s="65">
        <v>656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260</v>
      </c>
      <c r="L53" s="69">
        <v>262</v>
      </c>
      <c r="M53" s="69">
        <v>263</v>
      </c>
      <c r="N53" s="69">
        <v>118</v>
      </c>
      <c r="O53" s="70">
        <v>268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586</v>
      </c>
      <c r="L57" s="84" t="s">
        <v>586</v>
      </c>
      <c r="M57" s="84" t="s">
        <v>586</v>
      </c>
      <c r="N57" s="84" t="s">
        <v>586</v>
      </c>
      <c r="O57" s="85" t="s">
        <v>586</v>
      </c>
    </row>
    <row r="58" spans="1:21" ht="31.5" customHeight="1" thickBot="1" x14ac:dyDescent="0.2">
      <c r="B58" s="1268"/>
      <c r="C58" s="1269"/>
      <c r="D58" s="1273" t="s">
        <v>27</v>
      </c>
      <c r="E58" s="1274"/>
      <c r="F58" s="1274"/>
      <c r="G58" s="1274"/>
      <c r="H58" s="1274"/>
      <c r="I58" s="1274"/>
      <c r="J58" s="1275"/>
      <c r="K58" s="86" t="s">
        <v>586</v>
      </c>
      <c r="L58" s="87" t="s">
        <v>586</v>
      </c>
      <c r="M58" s="87" t="s">
        <v>586</v>
      </c>
      <c r="N58" s="87" t="s">
        <v>586</v>
      </c>
      <c r="O58" s="88" t="s">
        <v>586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F9Ls9fC1vWfxl9bCihXZA+c/LWYt476U/mrO0epyZR6V/Zdup5WRebrCL51adYTyyHrBq7Xlso/S+G3dEHqhg==" saltValue="SJY6MABTHTSS7LmNkr4R5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76" t="s">
        <v>30</v>
      </c>
      <c r="C41" s="1277"/>
      <c r="D41" s="102"/>
      <c r="E41" s="1282" t="s">
        <v>31</v>
      </c>
      <c r="F41" s="1282"/>
      <c r="G41" s="1282"/>
      <c r="H41" s="1283"/>
      <c r="I41" s="103">
        <v>8144</v>
      </c>
      <c r="J41" s="104">
        <v>8854</v>
      </c>
      <c r="K41" s="104">
        <v>8581</v>
      </c>
      <c r="L41" s="104">
        <v>9689</v>
      </c>
      <c r="M41" s="105">
        <v>11421</v>
      </c>
    </row>
    <row r="42" spans="2:13" ht="27.75" customHeight="1" x14ac:dyDescent="0.15">
      <c r="B42" s="1278"/>
      <c r="C42" s="1279"/>
      <c r="D42" s="106"/>
      <c r="E42" s="1284" t="s">
        <v>32</v>
      </c>
      <c r="F42" s="1284"/>
      <c r="G42" s="1284"/>
      <c r="H42" s="1285"/>
      <c r="I42" s="107">
        <v>1689</v>
      </c>
      <c r="J42" s="108">
        <v>1529</v>
      </c>
      <c r="K42" s="108">
        <v>1369</v>
      </c>
      <c r="L42" s="108">
        <v>792</v>
      </c>
      <c r="M42" s="109">
        <v>378</v>
      </c>
    </row>
    <row r="43" spans="2:13" ht="27.75" customHeight="1" x14ac:dyDescent="0.15">
      <c r="B43" s="1278"/>
      <c r="C43" s="1279"/>
      <c r="D43" s="106"/>
      <c r="E43" s="1284" t="s">
        <v>33</v>
      </c>
      <c r="F43" s="1284"/>
      <c r="G43" s="1284"/>
      <c r="H43" s="1285"/>
      <c r="I43" s="107">
        <v>655</v>
      </c>
      <c r="J43" s="108">
        <v>690</v>
      </c>
      <c r="K43" s="108">
        <v>618</v>
      </c>
      <c r="L43" s="108">
        <v>572</v>
      </c>
      <c r="M43" s="109">
        <v>402</v>
      </c>
    </row>
    <row r="44" spans="2:13" ht="27.75" customHeight="1" x14ac:dyDescent="0.15">
      <c r="B44" s="1278"/>
      <c r="C44" s="1279"/>
      <c r="D44" s="106"/>
      <c r="E44" s="1284" t="s">
        <v>34</v>
      </c>
      <c r="F44" s="1284"/>
      <c r="G44" s="1284"/>
      <c r="H44" s="1285"/>
      <c r="I44" s="107">
        <v>93</v>
      </c>
      <c r="J44" s="108">
        <v>26</v>
      </c>
      <c r="K44" s="108">
        <v>26</v>
      </c>
      <c r="L44" s="108">
        <v>29</v>
      </c>
      <c r="M44" s="109">
        <v>76</v>
      </c>
    </row>
    <row r="45" spans="2:13" ht="27.75" customHeight="1" x14ac:dyDescent="0.15">
      <c r="B45" s="1278"/>
      <c r="C45" s="1279"/>
      <c r="D45" s="106"/>
      <c r="E45" s="1284" t="s">
        <v>35</v>
      </c>
      <c r="F45" s="1284"/>
      <c r="G45" s="1284"/>
      <c r="H45" s="1285"/>
      <c r="I45" s="107">
        <v>1439</v>
      </c>
      <c r="J45" s="108">
        <v>1402</v>
      </c>
      <c r="K45" s="108">
        <v>1393</v>
      </c>
      <c r="L45" s="108">
        <v>1330</v>
      </c>
      <c r="M45" s="109">
        <v>1274</v>
      </c>
    </row>
    <row r="46" spans="2:13" ht="27.75" customHeight="1" x14ac:dyDescent="0.15">
      <c r="B46" s="1278"/>
      <c r="C46" s="1279"/>
      <c r="D46" s="110"/>
      <c r="E46" s="1284" t="s">
        <v>36</v>
      </c>
      <c r="F46" s="1284"/>
      <c r="G46" s="1284"/>
      <c r="H46" s="1285"/>
      <c r="I46" s="107" t="s">
        <v>519</v>
      </c>
      <c r="J46" s="108" t="s">
        <v>519</v>
      </c>
      <c r="K46" s="108" t="s">
        <v>519</v>
      </c>
      <c r="L46" s="108" t="s">
        <v>519</v>
      </c>
      <c r="M46" s="109" t="s">
        <v>519</v>
      </c>
    </row>
    <row r="47" spans="2:13" ht="27.75" customHeight="1" x14ac:dyDescent="0.15">
      <c r="B47" s="1278"/>
      <c r="C47" s="1279"/>
      <c r="D47" s="111"/>
      <c r="E47" s="1286" t="s">
        <v>37</v>
      </c>
      <c r="F47" s="1287"/>
      <c r="G47" s="1287"/>
      <c r="H47" s="1288"/>
      <c r="I47" s="107" t="s">
        <v>519</v>
      </c>
      <c r="J47" s="108" t="s">
        <v>519</v>
      </c>
      <c r="K47" s="108" t="s">
        <v>519</v>
      </c>
      <c r="L47" s="108" t="s">
        <v>519</v>
      </c>
      <c r="M47" s="109" t="s">
        <v>519</v>
      </c>
    </row>
    <row r="48" spans="2:13" ht="27.75" customHeight="1" x14ac:dyDescent="0.15">
      <c r="B48" s="1278"/>
      <c r="C48" s="1279"/>
      <c r="D48" s="106"/>
      <c r="E48" s="1284" t="s">
        <v>38</v>
      </c>
      <c r="F48" s="1284"/>
      <c r="G48" s="1284"/>
      <c r="H48" s="1285"/>
      <c r="I48" s="107" t="s">
        <v>519</v>
      </c>
      <c r="J48" s="108" t="s">
        <v>519</v>
      </c>
      <c r="K48" s="108" t="s">
        <v>519</v>
      </c>
      <c r="L48" s="108" t="s">
        <v>519</v>
      </c>
      <c r="M48" s="109" t="s">
        <v>519</v>
      </c>
    </row>
    <row r="49" spans="2:13" ht="27.75" customHeight="1" x14ac:dyDescent="0.15">
      <c r="B49" s="1280"/>
      <c r="C49" s="1281"/>
      <c r="D49" s="106"/>
      <c r="E49" s="1284" t="s">
        <v>39</v>
      </c>
      <c r="F49" s="1284"/>
      <c r="G49" s="1284"/>
      <c r="H49" s="1285"/>
      <c r="I49" s="107" t="s">
        <v>519</v>
      </c>
      <c r="J49" s="108" t="s">
        <v>519</v>
      </c>
      <c r="K49" s="108" t="s">
        <v>519</v>
      </c>
      <c r="L49" s="108" t="s">
        <v>519</v>
      </c>
      <c r="M49" s="109" t="s">
        <v>519</v>
      </c>
    </row>
    <row r="50" spans="2:13" ht="27.75" customHeight="1" x14ac:dyDescent="0.15">
      <c r="B50" s="1289" t="s">
        <v>40</v>
      </c>
      <c r="C50" s="1290"/>
      <c r="D50" s="112"/>
      <c r="E50" s="1284" t="s">
        <v>41</v>
      </c>
      <c r="F50" s="1284"/>
      <c r="G50" s="1284"/>
      <c r="H50" s="1285"/>
      <c r="I50" s="107">
        <v>3265</v>
      </c>
      <c r="J50" s="108">
        <v>3449</v>
      </c>
      <c r="K50" s="108">
        <v>3574</v>
      </c>
      <c r="L50" s="108">
        <v>3789</v>
      </c>
      <c r="M50" s="109">
        <v>3741</v>
      </c>
    </row>
    <row r="51" spans="2:13" ht="27.75" customHeight="1" x14ac:dyDescent="0.15">
      <c r="B51" s="1278"/>
      <c r="C51" s="1279"/>
      <c r="D51" s="106"/>
      <c r="E51" s="1284" t="s">
        <v>42</v>
      </c>
      <c r="F51" s="1284"/>
      <c r="G51" s="1284"/>
      <c r="H51" s="1285"/>
      <c r="I51" s="107">
        <v>691</v>
      </c>
      <c r="J51" s="108">
        <v>645</v>
      </c>
      <c r="K51" s="108">
        <v>602</v>
      </c>
      <c r="L51" s="108">
        <v>577</v>
      </c>
      <c r="M51" s="109">
        <v>551</v>
      </c>
    </row>
    <row r="52" spans="2:13" ht="27.75" customHeight="1" x14ac:dyDescent="0.15">
      <c r="B52" s="1280"/>
      <c r="C52" s="1281"/>
      <c r="D52" s="106"/>
      <c r="E52" s="1284" t="s">
        <v>43</v>
      </c>
      <c r="F52" s="1284"/>
      <c r="G52" s="1284"/>
      <c r="H52" s="1285"/>
      <c r="I52" s="107">
        <v>6864</v>
      </c>
      <c r="J52" s="108">
        <v>7337</v>
      </c>
      <c r="K52" s="108">
        <v>7120</v>
      </c>
      <c r="L52" s="108">
        <v>7537</v>
      </c>
      <c r="M52" s="109">
        <v>8578</v>
      </c>
    </row>
    <row r="53" spans="2:13" ht="27.75" customHeight="1" thickBot="1" x14ac:dyDescent="0.2">
      <c r="B53" s="1291" t="s">
        <v>44</v>
      </c>
      <c r="C53" s="1292"/>
      <c r="D53" s="113"/>
      <c r="E53" s="1293" t="s">
        <v>45</v>
      </c>
      <c r="F53" s="1293"/>
      <c r="G53" s="1293"/>
      <c r="H53" s="1294"/>
      <c r="I53" s="114">
        <v>1200</v>
      </c>
      <c r="J53" s="115">
        <v>1071</v>
      </c>
      <c r="K53" s="115">
        <v>691</v>
      </c>
      <c r="L53" s="115">
        <v>510</v>
      </c>
      <c r="M53" s="116">
        <v>680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JNFPW5YA0pDeZDprKlIPfNzDyk/F/TgNRB/3IsRp2IwlBTDhJCKgwx6YfwNVwIg1jYcxg07GtVvB/g/fjwQfQ==" saltValue="R4foGZA5Udw3GOpg6ZVS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3" t="s">
        <v>48</v>
      </c>
      <c r="D55" s="1303"/>
      <c r="E55" s="1304"/>
      <c r="F55" s="128">
        <v>1321</v>
      </c>
      <c r="G55" s="128">
        <v>1405</v>
      </c>
      <c r="H55" s="129">
        <v>1307</v>
      </c>
    </row>
    <row r="56" spans="2:8" ht="52.5" customHeight="1" x14ac:dyDescent="0.15">
      <c r="B56" s="130"/>
      <c r="C56" s="1305" t="s">
        <v>49</v>
      </c>
      <c r="D56" s="1305"/>
      <c r="E56" s="1306"/>
      <c r="F56" s="131">
        <v>256</v>
      </c>
      <c r="G56" s="131">
        <v>375</v>
      </c>
      <c r="H56" s="132">
        <v>442</v>
      </c>
    </row>
    <row r="57" spans="2:8" ht="53.25" customHeight="1" x14ac:dyDescent="0.15">
      <c r="B57" s="130"/>
      <c r="C57" s="1307" t="s">
        <v>50</v>
      </c>
      <c r="D57" s="1307"/>
      <c r="E57" s="1308"/>
      <c r="F57" s="133">
        <v>1935</v>
      </c>
      <c r="G57" s="133">
        <v>1964</v>
      </c>
      <c r="H57" s="134">
        <v>1913</v>
      </c>
    </row>
    <row r="58" spans="2:8" ht="45.75" customHeight="1" x14ac:dyDescent="0.15">
      <c r="B58" s="135"/>
      <c r="C58" s="1295" t="s">
        <v>587</v>
      </c>
      <c r="D58" s="1296"/>
      <c r="E58" s="1297"/>
      <c r="F58" s="136">
        <v>1583</v>
      </c>
      <c r="G58" s="136">
        <v>1589</v>
      </c>
      <c r="H58" s="137">
        <v>1512</v>
      </c>
    </row>
    <row r="59" spans="2:8" ht="45.75" customHeight="1" x14ac:dyDescent="0.15">
      <c r="B59" s="135"/>
      <c r="C59" s="1295" t="s">
        <v>588</v>
      </c>
      <c r="D59" s="1296"/>
      <c r="E59" s="1297"/>
      <c r="F59" s="136">
        <v>179</v>
      </c>
      <c r="G59" s="136">
        <v>205</v>
      </c>
      <c r="H59" s="137">
        <v>231</v>
      </c>
    </row>
    <row r="60" spans="2:8" ht="45.75" customHeight="1" x14ac:dyDescent="0.15">
      <c r="B60" s="135"/>
      <c r="C60" s="1295" t="s">
        <v>589</v>
      </c>
      <c r="D60" s="1296"/>
      <c r="E60" s="1297"/>
      <c r="F60" s="136">
        <v>120</v>
      </c>
      <c r="G60" s="136">
        <v>120</v>
      </c>
      <c r="H60" s="137">
        <v>120</v>
      </c>
    </row>
    <row r="61" spans="2:8" ht="45.75" customHeight="1" x14ac:dyDescent="0.15">
      <c r="B61" s="135"/>
      <c r="C61" s="1295" t="s">
        <v>590</v>
      </c>
      <c r="D61" s="1296"/>
      <c r="E61" s="1297"/>
      <c r="F61" s="136">
        <v>45</v>
      </c>
      <c r="G61" s="136">
        <v>43</v>
      </c>
      <c r="H61" s="137">
        <v>40</v>
      </c>
    </row>
    <row r="62" spans="2:8" ht="45.75" customHeight="1" thickBot="1" x14ac:dyDescent="0.2">
      <c r="B62" s="138"/>
      <c r="C62" s="1298" t="s">
        <v>591</v>
      </c>
      <c r="D62" s="1299"/>
      <c r="E62" s="1300"/>
      <c r="F62" s="139">
        <v>6</v>
      </c>
      <c r="G62" s="139">
        <v>6</v>
      </c>
      <c r="H62" s="140">
        <v>6</v>
      </c>
    </row>
    <row r="63" spans="2:8" ht="52.5" customHeight="1" thickBot="1" x14ac:dyDescent="0.2">
      <c r="B63" s="141"/>
      <c r="C63" s="1301" t="s">
        <v>51</v>
      </c>
      <c r="D63" s="1301"/>
      <c r="E63" s="1302"/>
      <c r="F63" s="142">
        <v>3512</v>
      </c>
      <c r="G63" s="142">
        <v>3744</v>
      </c>
      <c r="H63" s="143">
        <v>3662</v>
      </c>
    </row>
    <row r="64" spans="2:8" ht="15" customHeight="1" x14ac:dyDescent="0.15"/>
  </sheetData>
  <sheetProtection algorithmName="SHA-512" hashValue="7zjU1Tmfg4U30QeH7BANsJ8gBfHEhj1iSSiJ9Blpi9cGHzC1a2Mcs39TJ1vD0nPmeWVnpt20RPID7qucbCzC2g==" saltValue="2CHyi8gOxsgjFWq5GpnN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595</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561</v>
      </c>
      <c r="BQ50" s="1315"/>
      <c r="BR50" s="1315"/>
      <c r="BS50" s="1315"/>
      <c r="BT50" s="1315"/>
      <c r="BU50" s="1315"/>
      <c r="BV50" s="1315"/>
      <c r="BW50" s="1315"/>
      <c r="BX50" s="1315" t="s">
        <v>562</v>
      </c>
      <c r="BY50" s="1315"/>
      <c r="BZ50" s="1315"/>
      <c r="CA50" s="1315"/>
      <c r="CB50" s="1315"/>
      <c r="CC50" s="1315"/>
      <c r="CD50" s="1315"/>
      <c r="CE50" s="1315"/>
      <c r="CF50" s="1315" t="s">
        <v>563</v>
      </c>
      <c r="CG50" s="1315"/>
      <c r="CH50" s="1315"/>
      <c r="CI50" s="1315"/>
      <c r="CJ50" s="1315"/>
      <c r="CK50" s="1315"/>
      <c r="CL50" s="1315"/>
      <c r="CM50" s="1315"/>
      <c r="CN50" s="1315" t="s">
        <v>564</v>
      </c>
      <c r="CO50" s="1315"/>
      <c r="CP50" s="1315"/>
      <c r="CQ50" s="1315"/>
      <c r="CR50" s="1315"/>
      <c r="CS50" s="1315"/>
      <c r="CT50" s="1315"/>
      <c r="CU50" s="1315"/>
      <c r="CV50" s="1315" t="s">
        <v>565</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596</v>
      </c>
      <c r="AO51" s="1314"/>
      <c r="AP51" s="1314"/>
      <c r="AQ51" s="1314"/>
      <c r="AR51" s="1314"/>
      <c r="AS51" s="1314"/>
      <c r="AT51" s="1314"/>
      <c r="AU51" s="1314"/>
      <c r="AV51" s="1314"/>
      <c r="AW51" s="1314"/>
      <c r="AX51" s="1314"/>
      <c r="AY51" s="1314"/>
      <c r="AZ51" s="1314"/>
      <c r="BA51" s="1314"/>
      <c r="BB51" s="1314" t="s">
        <v>597</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25.6</v>
      </c>
      <c r="BY51" s="1311"/>
      <c r="BZ51" s="1311"/>
      <c r="CA51" s="1311"/>
      <c r="CB51" s="1311"/>
      <c r="CC51" s="1311"/>
      <c r="CD51" s="1311"/>
      <c r="CE51" s="1311"/>
      <c r="CF51" s="1311">
        <v>16.600000000000001</v>
      </c>
      <c r="CG51" s="1311"/>
      <c r="CH51" s="1311"/>
      <c r="CI51" s="1311"/>
      <c r="CJ51" s="1311"/>
      <c r="CK51" s="1311"/>
      <c r="CL51" s="1311"/>
      <c r="CM51" s="1311"/>
      <c r="CN51" s="1311">
        <v>12.5</v>
      </c>
      <c r="CO51" s="1311"/>
      <c r="CP51" s="1311"/>
      <c r="CQ51" s="1311"/>
      <c r="CR51" s="1311"/>
      <c r="CS51" s="1311"/>
      <c r="CT51" s="1311"/>
      <c r="CU51" s="1311"/>
      <c r="CV51" s="1311">
        <v>16.7</v>
      </c>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598</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61.7</v>
      </c>
      <c r="BY53" s="1311"/>
      <c r="BZ53" s="1311"/>
      <c r="CA53" s="1311"/>
      <c r="CB53" s="1311"/>
      <c r="CC53" s="1311"/>
      <c r="CD53" s="1311"/>
      <c r="CE53" s="1311"/>
      <c r="CF53" s="1311">
        <v>63.6</v>
      </c>
      <c r="CG53" s="1311"/>
      <c r="CH53" s="1311"/>
      <c r="CI53" s="1311"/>
      <c r="CJ53" s="1311"/>
      <c r="CK53" s="1311"/>
      <c r="CL53" s="1311"/>
      <c r="CM53" s="1311"/>
      <c r="CN53" s="1311">
        <v>64.7</v>
      </c>
      <c r="CO53" s="1311"/>
      <c r="CP53" s="1311"/>
      <c r="CQ53" s="1311"/>
      <c r="CR53" s="1311"/>
      <c r="CS53" s="1311"/>
      <c r="CT53" s="1311"/>
      <c r="CU53" s="1311"/>
      <c r="CV53" s="1311">
        <v>65.2</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599</v>
      </c>
      <c r="AO55" s="1315"/>
      <c r="AP55" s="1315"/>
      <c r="AQ55" s="1315"/>
      <c r="AR55" s="1315"/>
      <c r="AS55" s="1315"/>
      <c r="AT55" s="1315"/>
      <c r="AU55" s="1315"/>
      <c r="AV55" s="1315"/>
      <c r="AW55" s="1315"/>
      <c r="AX55" s="1315"/>
      <c r="AY55" s="1315"/>
      <c r="AZ55" s="1315"/>
      <c r="BA55" s="1315"/>
      <c r="BB55" s="1314" t="s">
        <v>597</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598</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56.3</v>
      </c>
      <c r="BY57" s="1311"/>
      <c r="BZ57" s="1311"/>
      <c r="CA57" s="1311"/>
      <c r="CB57" s="1311"/>
      <c r="CC57" s="1311"/>
      <c r="CD57" s="1311"/>
      <c r="CE57" s="1311"/>
      <c r="CF57" s="1311">
        <v>58.3</v>
      </c>
      <c r="CG57" s="1311"/>
      <c r="CH57" s="1311"/>
      <c r="CI57" s="1311"/>
      <c r="CJ57" s="1311"/>
      <c r="CK57" s="1311"/>
      <c r="CL57" s="1311"/>
      <c r="CM57" s="1311"/>
      <c r="CN57" s="1311">
        <v>60.2</v>
      </c>
      <c r="CO57" s="1311"/>
      <c r="CP57" s="1311"/>
      <c r="CQ57" s="1311"/>
      <c r="CR57" s="1311"/>
      <c r="CS57" s="1311"/>
      <c r="CT57" s="1311"/>
      <c r="CU57" s="1311"/>
      <c r="CV57" s="1311">
        <v>59.9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600</v>
      </c>
    </row>
    <row r="64" spans="1:109" x14ac:dyDescent="0.15">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595</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561</v>
      </c>
      <c r="BQ72" s="1315"/>
      <c r="BR72" s="1315"/>
      <c r="BS72" s="1315"/>
      <c r="BT72" s="1315"/>
      <c r="BU72" s="1315"/>
      <c r="BV72" s="1315"/>
      <c r="BW72" s="1315"/>
      <c r="BX72" s="1315" t="s">
        <v>562</v>
      </c>
      <c r="BY72" s="1315"/>
      <c r="BZ72" s="1315"/>
      <c r="CA72" s="1315"/>
      <c r="CB72" s="1315"/>
      <c r="CC72" s="1315"/>
      <c r="CD72" s="1315"/>
      <c r="CE72" s="1315"/>
      <c r="CF72" s="1315" t="s">
        <v>563</v>
      </c>
      <c r="CG72" s="1315"/>
      <c r="CH72" s="1315"/>
      <c r="CI72" s="1315"/>
      <c r="CJ72" s="1315"/>
      <c r="CK72" s="1315"/>
      <c r="CL72" s="1315"/>
      <c r="CM72" s="1315"/>
      <c r="CN72" s="1315" t="s">
        <v>564</v>
      </c>
      <c r="CO72" s="1315"/>
      <c r="CP72" s="1315"/>
      <c r="CQ72" s="1315"/>
      <c r="CR72" s="1315"/>
      <c r="CS72" s="1315"/>
      <c r="CT72" s="1315"/>
      <c r="CU72" s="1315"/>
      <c r="CV72" s="1315" t="s">
        <v>565</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596</v>
      </c>
      <c r="AO73" s="1314"/>
      <c r="AP73" s="1314"/>
      <c r="AQ73" s="1314"/>
      <c r="AR73" s="1314"/>
      <c r="AS73" s="1314"/>
      <c r="AT73" s="1314"/>
      <c r="AU73" s="1314"/>
      <c r="AV73" s="1314"/>
      <c r="AW73" s="1314"/>
      <c r="AX73" s="1314"/>
      <c r="AY73" s="1314"/>
      <c r="AZ73" s="1314"/>
      <c r="BA73" s="1314"/>
      <c r="BB73" s="1314" t="s">
        <v>597</v>
      </c>
      <c r="BC73" s="1314"/>
      <c r="BD73" s="1314"/>
      <c r="BE73" s="1314"/>
      <c r="BF73" s="1314"/>
      <c r="BG73" s="1314"/>
      <c r="BH73" s="1314"/>
      <c r="BI73" s="1314"/>
      <c r="BJ73" s="1314"/>
      <c r="BK73" s="1314"/>
      <c r="BL73" s="1314"/>
      <c r="BM73" s="1314"/>
      <c r="BN73" s="1314"/>
      <c r="BO73" s="1314"/>
      <c r="BP73" s="1311">
        <v>28.1</v>
      </c>
      <c r="BQ73" s="1311"/>
      <c r="BR73" s="1311"/>
      <c r="BS73" s="1311"/>
      <c r="BT73" s="1311"/>
      <c r="BU73" s="1311"/>
      <c r="BV73" s="1311"/>
      <c r="BW73" s="1311"/>
      <c r="BX73" s="1311">
        <v>25.6</v>
      </c>
      <c r="BY73" s="1311"/>
      <c r="BZ73" s="1311"/>
      <c r="CA73" s="1311"/>
      <c r="CB73" s="1311"/>
      <c r="CC73" s="1311"/>
      <c r="CD73" s="1311"/>
      <c r="CE73" s="1311"/>
      <c r="CF73" s="1311">
        <v>16.600000000000001</v>
      </c>
      <c r="CG73" s="1311"/>
      <c r="CH73" s="1311"/>
      <c r="CI73" s="1311"/>
      <c r="CJ73" s="1311"/>
      <c r="CK73" s="1311"/>
      <c r="CL73" s="1311"/>
      <c r="CM73" s="1311"/>
      <c r="CN73" s="1311">
        <v>12.5</v>
      </c>
      <c r="CO73" s="1311"/>
      <c r="CP73" s="1311"/>
      <c r="CQ73" s="1311"/>
      <c r="CR73" s="1311"/>
      <c r="CS73" s="1311"/>
      <c r="CT73" s="1311"/>
      <c r="CU73" s="1311"/>
      <c r="CV73" s="1311">
        <v>16.7</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601</v>
      </c>
      <c r="BC75" s="1314"/>
      <c r="BD75" s="1314"/>
      <c r="BE75" s="1314"/>
      <c r="BF75" s="1314"/>
      <c r="BG75" s="1314"/>
      <c r="BH75" s="1314"/>
      <c r="BI75" s="1314"/>
      <c r="BJ75" s="1314"/>
      <c r="BK75" s="1314"/>
      <c r="BL75" s="1314"/>
      <c r="BM75" s="1314"/>
      <c r="BN75" s="1314"/>
      <c r="BO75" s="1314"/>
      <c r="BP75" s="1311">
        <v>7.9</v>
      </c>
      <c r="BQ75" s="1311"/>
      <c r="BR75" s="1311"/>
      <c r="BS75" s="1311"/>
      <c r="BT75" s="1311"/>
      <c r="BU75" s="1311"/>
      <c r="BV75" s="1311"/>
      <c r="BW75" s="1311"/>
      <c r="BX75" s="1311">
        <v>6.9</v>
      </c>
      <c r="BY75" s="1311"/>
      <c r="BZ75" s="1311"/>
      <c r="CA75" s="1311"/>
      <c r="CB75" s="1311"/>
      <c r="CC75" s="1311"/>
      <c r="CD75" s="1311"/>
      <c r="CE75" s="1311"/>
      <c r="CF75" s="1311">
        <v>6.2</v>
      </c>
      <c r="CG75" s="1311"/>
      <c r="CH75" s="1311"/>
      <c r="CI75" s="1311"/>
      <c r="CJ75" s="1311"/>
      <c r="CK75" s="1311"/>
      <c r="CL75" s="1311"/>
      <c r="CM75" s="1311"/>
      <c r="CN75" s="1311">
        <v>5.0999999999999996</v>
      </c>
      <c r="CO75" s="1311"/>
      <c r="CP75" s="1311"/>
      <c r="CQ75" s="1311"/>
      <c r="CR75" s="1311"/>
      <c r="CS75" s="1311"/>
      <c r="CT75" s="1311"/>
      <c r="CU75" s="1311"/>
      <c r="CV75" s="1311">
        <v>5.2</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599</v>
      </c>
      <c r="AO77" s="1315"/>
      <c r="AP77" s="1315"/>
      <c r="AQ77" s="1315"/>
      <c r="AR77" s="1315"/>
      <c r="AS77" s="1315"/>
      <c r="AT77" s="1315"/>
      <c r="AU77" s="1315"/>
      <c r="AV77" s="1315"/>
      <c r="AW77" s="1315"/>
      <c r="AX77" s="1315"/>
      <c r="AY77" s="1315"/>
      <c r="AZ77" s="1315"/>
      <c r="BA77" s="1315"/>
      <c r="BB77" s="1314" t="s">
        <v>597</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601</v>
      </c>
      <c r="BC79" s="1314"/>
      <c r="BD79" s="1314"/>
      <c r="BE79" s="1314"/>
      <c r="BF79" s="1314"/>
      <c r="BG79" s="1314"/>
      <c r="BH79" s="1314"/>
      <c r="BI79" s="1314"/>
      <c r="BJ79" s="1314"/>
      <c r="BK79" s="1314"/>
      <c r="BL79" s="1314"/>
      <c r="BM79" s="1314"/>
      <c r="BN79" s="1314"/>
      <c r="BO79" s="1314"/>
      <c r="BP79" s="1311">
        <v>8.6</v>
      </c>
      <c r="BQ79" s="1311"/>
      <c r="BR79" s="1311"/>
      <c r="BS79" s="1311"/>
      <c r="BT79" s="1311"/>
      <c r="BU79" s="1311"/>
      <c r="BV79" s="1311"/>
      <c r="BW79" s="1311"/>
      <c r="BX79" s="1311">
        <v>8.5</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8.6</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zdQtTMrx1zSrJdyHJjLBSdj6MTLABbIPQigxzzaxG6dK87n3Ugh2CRWZsGPpOYCE/gptWJHHrxTGxJndtJMog==" saltValue="+/pDgda/C6R9MMmXVxyHa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zY7+wdhEarWLuYX/9e4iYXwUQtbBMrzL0X7f4i8MRu3nHTqykkCxuwAnPObjM5Ve6T7suU9rOJNVvuzDT0jpYw==" saltValue="JMu5HvmAWXOauT0p2yp1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lusv8DDZUbbpaA1hKGO9pLvVEEcHCtjvnBITq+mIf7/sWQq6cUhMb2Qg8/vWehU5F/ewMvSgciEVS5lmSNxueA==" saltValue="t/uWgVhSrLszZdqgCU1PS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164279</v>
      </c>
      <c r="E3" s="162"/>
      <c r="F3" s="163">
        <v>162193</v>
      </c>
      <c r="G3" s="164"/>
      <c r="H3" s="165"/>
    </row>
    <row r="4" spans="1:8" x14ac:dyDescent="0.15">
      <c r="A4" s="166"/>
      <c r="B4" s="167"/>
      <c r="C4" s="168"/>
      <c r="D4" s="169">
        <v>114755</v>
      </c>
      <c r="E4" s="170"/>
      <c r="F4" s="171">
        <v>79985</v>
      </c>
      <c r="G4" s="172"/>
      <c r="H4" s="173"/>
    </row>
    <row r="5" spans="1:8" x14ac:dyDescent="0.15">
      <c r="A5" s="154" t="s">
        <v>553</v>
      </c>
      <c r="B5" s="159"/>
      <c r="C5" s="160"/>
      <c r="D5" s="161">
        <v>103684</v>
      </c>
      <c r="E5" s="162"/>
      <c r="F5" s="163">
        <v>168868</v>
      </c>
      <c r="G5" s="164"/>
      <c r="H5" s="165"/>
    </row>
    <row r="6" spans="1:8" x14ac:dyDescent="0.15">
      <c r="A6" s="166"/>
      <c r="B6" s="167"/>
      <c r="C6" s="168"/>
      <c r="D6" s="169">
        <v>90172</v>
      </c>
      <c r="E6" s="170"/>
      <c r="F6" s="171">
        <v>79360</v>
      </c>
      <c r="G6" s="172"/>
      <c r="H6" s="173"/>
    </row>
    <row r="7" spans="1:8" x14ac:dyDescent="0.15">
      <c r="A7" s="154" t="s">
        <v>554</v>
      </c>
      <c r="B7" s="159"/>
      <c r="C7" s="160"/>
      <c r="D7" s="161">
        <v>58184</v>
      </c>
      <c r="E7" s="162"/>
      <c r="F7" s="163">
        <v>202870</v>
      </c>
      <c r="G7" s="164"/>
      <c r="H7" s="165"/>
    </row>
    <row r="8" spans="1:8" x14ac:dyDescent="0.15">
      <c r="A8" s="166"/>
      <c r="B8" s="167"/>
      <c r="C8" s="168"/>
      <c r="D8" s="169">
        <v>40208</v>
      </c>
      <c r="E8" s="170"/>
      <c r="F8" s="171">
        <v>79735</v>
      </c>
      <c r="G8" s="172"/>
      <c r="H8" s="173"/>
    </row>
    <row r="9" spans="1:8" x14ac:dyDescent="0.15">
      <c r="A9" s="154" t="s">
        <v>555</v>
      </c>
      <c r="B9" s="159"/>
      <c r="C9" s="160"/>
      <c r="D9" s="161">
        <v>160597</v>
      </c>
      <c r="E9" s="162"/>
      <c r="F9" s="163">
        <v>167497</v>
      </c>
      <c r="G9" s="164"/>
      <c r="H9" s="165"/>
    </row>
    <row r="10" spans="1:8" x14ac:dyDescent="0.15">
      <c r="A10" s="166"/>
      <c r="B10" s="167"/>
      <c r="C10" s="168"/>
      <c r="D10" s="169">
        <v>105906</v>
      </c>
      <c r="E10" s="170"/>
      <c r="F10" s="171">
        <v>82571</v>
      </c>
      <c r="G10" s="172"/>
      <c r="H10" s="173"/>
    </row>
    <row r="11" spans="1:8" x14ac:dyDescent="0.15">
      <c r="A11" s="154" t="s">
        <v>556</v>
      </c>
      <c r="B11" s="159"/>
      <c r="C11" s="160"/>
      <c r="D11" s="161">
        <v>277531</v>
      </c>
      <c r="E11" s="162"/>
      <c r="F11" s="163">
        <v>190274</v>
      </c>
      <c r="G11" s="164"/>
      <c r="H11" s="165"/>
    </row>
    <row r="12" spans="1:8" x14ac:dyDescent="0.15">
      <c r="A12" s="166"/>
      <c r="B12" s="167"/>
      <c r="C12" s="174"/>
      <c r="D12" s="169">
        <v>197353</v>
      </c>
      <c r="E12" s="170"/>
      <c r="F12" s="171">
        <v>88584</v>
      </c>
      <c r="G12" s="172"/>
      <c r="H12" s="173"/>
    </row>
    <row r="13" spans="1:8" x14ac:dyDescent="0.15">
      <c r="A13" s="154"/>
      <c r="B13" s="159"/>
      <c r="C13" s="175"/>
      <c r="D13" s="176">
        <v>152855</v>
      </c>
      <c r="E13" s="177"/>
      <c r="F13" s="178">
        <v>178340</v>
      </c>
      <c r="G13" s="179"/>
      <c r="H13" s="165"/>
    </row>
    <row r="14" spans="1:8" x14ac:dyDescent="0.15">
      <c r="A14" s="166"/>
      <c r="B14" s="167"/>
      <c r="C14" s="168"/>
      <c r="D14" s="169">
        <v>109679</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3.91</v>
      </c>
      <c r="C19" s="180">
        <f>ROUND(VALUE(SUBSTITUTE(実質収支比率等に係る経年分析!G$48,"▲","-")),2)</f>
        <v>3.35</v>
      </c>
      <c r="D19" s="180">
        <f>ROUND(VALUE(SUBSTITUTE(実質収支比率等に係る経年分析!H$48,"▲","-")),2)</f>
        <v>4.01</v>
      </c>
      <c r="E19" s="180">
        <f>ROUND(VALUE(SUBSTITUTE(実質収支比率等に係る経年分析!I$48,"▲","-")),2)</f>
        <v>4.28</v>
      </c>
      <c r="F19" s="180">
        <f>ROUND(VALUE(SUBSTITUTE(実質収支比率等に係る経年分析!J$48,"▲","-")),2)</f>
        <v>5</v>
      </c>
    </row>
    <row r="20" spans="1:11" x14ac:dyDescent="0.15">
      <c r="A20" s="180" t="s">
        <v>55</v>
      </c>
      <c r="B20" s="180">
        <f>ROUND(VALUE(SUBSTITUTE(実質収支比率等に係る経年分析!F$47,"▲","-")),2)</f>
        <v>27.05</v>
      </c>
      <c r="C20" s="180">
        <f>ROUND(VALUE(SUBSTITUTE(実質収支比率等に係る経年分析!G$47,"▲","-")),2)</f>
        <v>30.34</v>
      </c>
      <c r="D20" s="180">
        <f>ROUND(VALUE(SUBSTITUTE(実質収支比率等に係る経年分析!H$47,"▲","-")),2)</f>
        <v>27.31</v>
      </c>
      <c r="E20" s="180">
        <f>ROUND(VALUE(SUBSTITUTE(実質収支比率等に係る経年分析!I$47,"▲","-")),2)</f>
        <v>30.52</v>
      </c>
      <c r="F20" s="180">
        <f>ROUND(VALUE(SUBSTITUTE(実質収支比率等に係る経年分析!J$47,"▲","-")),2)</f>
        <v>28.04</v>
      </c>
    </row>
    <row r="21" spans="1:11" x14ac:dyDescent="0.15">
      <c r="A21" s="180" t="s">
        <v>56</v>
      </c>
      <c r="B21" s="180">
        <f>IF(ISNUMBER(VALUE(SUBSTITUTE(実質収支比率等に係る経年分析!F$49,"▲","-"))),ROUND(VALUE(SUBSTITUTE(実質収支比率等に係る経年分析!F$49,"▲","-")),2),NA())</f>
        <v>-5.61</v>
      </c>
      <c r="C21" s="180">
        <f>IF(ISNUMBER(VALUE(SUBSTITUTE(実質収支比率等に係る経年分析!G$49,"▲","-"))),ROUND(VALUE(SUBSTITUTE(実質収支比率等に係る経年分析!G$49,"▲","-")),2),NA())</f>
        <v>-0.02</v>
      </c>
      <c r="D21" s="180">
        <f>IF(ISNUMBER(VALUE(SUBSTITUTE(実質収支比率等に係る経年分析!H$49,"▲","-"))),ROUND(VALUE(SUBSTITUTE(実質収支比率等に係る経年分析!H$49,"▲","-")),2),NA())</f>
        <v>-4.8</v>
      </c>
      <c r="E21" s="180">
        <f>IF(ISNUMBER(VALUE(SUBSTITUTE(実質収支比率等に係る経年分析!I$49,"▲","-"))),ROUND(VALUE(SUBSTITUTE(実質収支比率等に係る経年分析!I$49,"▲","-")),2),NA())</f>
        <v>10.29</v>
      </c>
      <c r="F21" s="180">
        <f>IF(ISNUMBER(VALUE(SUBSTITUTE(実質収支比率等に係る経年分析!J$49,"▲","-"))),ROUND(VALUE(SUBSTITUTE(実質収支比率等に係る経年分析!J$49,"▲","-")),2),NA())</f>
        <v>4.17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0.14000000000000001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0.76</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3.76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4.76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4.2699999999999996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786</v>
      </c>
      <c r="E42" s="182"/>
      <c r="F42" s="182"/>
      <c r="G42" s="182">
        <f>'実質公債費比率（分子）の構造'!L$52</f>
        <v>763</v>
      </c>
      <c r="H42" s="182"/>
      <c r="I42" s="182"/>
      <c r="J42" s="182">
        <f>'実質公債費比率（分子）の構造'!M$52</f>
        <v>736</v>
      </c>
      <c r="K42" s="182"/>
      <c r="L42" s="182"/>
      <c r="M42" s="182">
        <f>'実質公債費比率（分子）の構造'!N$52</f>
        <v>597</v>
      </c>
      <c r="N42" s="182"/>
      <c r="O42" s="182"/>
      <c r="P42" s="182">
        <f>'実質公債費比率（分子）の構造'!O$52</f>
        <v>656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135</v>
      </c>
      <c r="C44" s="182"/>
      <c r="D44" s="182"/>
      <c r="E44" s="182">
        <f>'実質公債費比率（分子）の構造'!L$50</f>
        <v>119</v>
      </c>
      <c r="F44" s="182"/>
      <c r="G44" s="182"/>
      <c r="H44" s="182">
        <f>'実質公債費比率（分子）の構造'!M$50</f>
        <v>110</v>
      </c>
      <c r="I44" s="182"/>
      <c r="J44" s="182"/>
      <c r="K44" s="182">
        <f>'実質公債費比率（分子）の構造'!N$50</f>
        <v>38</v>
      </c>
      <c r="L44" s="182"/>
      <c r="M44" s="182"/>
      <c r="N44" s="182">
        <f>'実質公債費比率（分子）の構造'!O$50</f>
        <v>16</v>
      </c>
      <c r="O44" s="182"/>
      <c r="P44" s="182"/>
    </row>
    <row r="45" spans="1:16" x14ac:dyDescent="0.15">
      <c r="A45" s="182" t="s">
        <v>66</v>
      </c>
      <c r="B45" s="182">
        <f>'実質公債費比率（分子）の構造'!K$49</f>
        <v>6</v>
      </c>
      <c r="C45" s="182"/>
      <c r="D45" s="182"/>
      <c r="E45" s="182" t="str">
        <f>'実質公債費比率（分子）の構造'!L$49</f>
        <v>-</v>
      </c>
      <c r="F45" s="182"/>
      <c r="G45" s="182"/>
      <c r="H45" s="182">
        <f>'実質公債費比率（分子）の構造'!M$49</f>
        <v>0</v>
      </c>
      <c r="I45" s="182"/>
      <c r="J45" s="182"/>
      <c r="K45" s="182">
        <f>'実質公債費比率（分子）の構造'!N$49</f>
        <v>0</v>
      </c>
      <c r="L45" s="182"/>
      <c r="M45" s="182"/>
      <c r="N45" s="182">
        <f>'実質公債費比率（分子）の構造'!O$49</f>
        <v>4</v>
      </c>
      <c r="O45" s="182"/>
      <c r="P45" s="182"/>
    </row>
    <row r="46" spans="1:16" x14ac:dyDescent="0.15">
      <c r="A46" s="182" t="s">
        <v>67</v>
      </c>
      <c r="B46" s="182">
        <f>'実質公債費比率（分子）の構造'!K$48</f>
        <v>156</v>
      </c>
      <c r="C46" s="182"/>
      <c r="D46" s="182"/>
      <c r="E46" s="182">
        <f>'実質公債費比率（分子）の構造'!L$48</f>
        <v>136</v>
      </c>
      <c r="F46" s="182"/>
      <c r="G46" s="182"/>
      <c r="H46" s="182">
        <f>'実質公債費比率（分子）の構造'!M$48</f>
        <v>113</v>
      </c>
      <c r="I46" s="182"/>
      <c r="J46" s="182"/>
      <c r="K46" s="182">
        <f>'実質公債費比率（分子）の構造'!N$48</f>
        <v>43</v>
      </c>
      <c r="L46" s="182"/>
      <c r="M46" s="182"/>
      <c r="N46" s="182">
        <f>'実質公債費比率（分子）の構造'!O$48</f>
        <v>92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749</v>
      </c>
      <c r="C49" s="182"/>
      <c r="D49" s="182"/>
      <c r="E49" s="182">
        <f>'実質公債費比率（分子）の構造'!L$45</f>
        <v>770</v>
      </c>
      <c r="F49" s="182"/>
      <c r="G49" s="182"/>
      <c r="H49" s="182">
        <f>'実質公債費比率（分子）の構造'!M$45</f>
        <v>776</v>
      </c>
      <c r="I49" s="182"/>
      <c r="J49" s="182"/>
      <c r="K49" s="182">
        <f>'実質公債費比率（分子）の構造'!N$45</f>
        <v>634</v>
      </c>
      <c r="L49" s="182"/>
      <c r="M49" s="182"/>
      <c r="N49" s="182">
        <f>'実質公債費比率（分子）の構造'!O$45</f>
        <v>812</v>
      </c>
      <c r="O49" s="182"/>
      <c r="P49" s="182"/>
    </row>
    <row r="50" spans="1:16" x14ac:dyDescent="0.15">
      <c r="A50" s="182" t="s">
        <v>71</v>
      </c>
      <c r="B50" s="182" t="e">
        <f>NA()</f>
        <v>#N/A</v>
      </c>
      <c r="C50" s="182">
        <f>IF(ISNUMBER('実質公債費比率（分子）の構造'!K$53),'実質公債費比率（分子）の構造'!K$53,NA())</f>
        <v>260</v>
      </c>
      <c r="D50" s="182" t="e">
        <f>NA()</f>
        <v>#N/A</v>
      </c>
      <c r="E50" s="182" t="e">
        <f>NA()</f>
        <v>#N/A</v>
      </c>
      <c r="F50" s="182">
        <f>IF(ISNUMBER('実質公債費比率（分子）の構造'!L$53),'実質公債費比率（分子）の構造'!L$53,NA())</f>
        <v>262</v>
      </c>
      <c r="G50" s="182" t="e">
        <f>NA()</f>
        <v>#N/A</v>
      </c>
      <c r="H50" s="182" t="e">
        <f>NA()</f>
        <v>#N/A</v>
      </c>
      <c r="I50" s="182">
        <f>IF(ISNUMBER('実質公債費比率（分子）の構造'!M$53),'実質公債費比率（分子）の構造'!M$53,NA())</f>
        <v>263</v>
      </c>
      <c r="J50" s="182" t="e">
        <f>NA()</f>
        <v>#N/A</v>
      </c>
      <c r="K50" s="182" t="e">
        <f>NA()</f>
        <v>#N/A</v>
      </c>
      <c r="L50" s="182">
        <f>IF(ISNUMBER('実質公債費比率（分子）の構造'!N$53),'実質公債費比率（分子）の構造'!N$53,NA())</f>
        <v>118</v>
      </c>
      <c r="M50" s="182" t="e">
        <f>NA()</f>
        <v>#N/A</v>
      </c>
      <c r="N50" s="182" t="e">
        <f>NA()</f>
        <v>#N/A</v>
      </c>
      <c r="O50" s="182">
        <f>IF(ISNUMBER('実質公債費比率（分子）の構造'!O$53),'実質公債費比率（分子）の構造'!O$53,NA())</f>
        <v>268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6864</v>
      </c>
      <c r="E56" s="181"/>
      <c r="F56" s="181"/>
      <c r="G56" s="181">
        <f>'将来負担比率（分子）の構造'!J$52</f>
        <v>7337</v>
      </c>
      <c r="H56" s="181"/>
      <c r="I56" s="181"/>
      <c r="J56" s="181">
        <f>'将来負担比率（分子）の構造'!K$52</f>
        <v>7120</v>
      </c>
      <c r="K56" s="181"/>
      <c r="L56" s="181"/>
      <c r="M56" s="181">
        <f>'将来負担比率（分子）の構造'!L$52</f>
        <v>7537</v>
      </c>
      <c r="N56" s="181"/>
      <c r="O56" s="181"/>
      <c r="P56" s="181">
        <f>'将来負担比率（分子）の構造'!M$52</f>
        <v>8578</v>
      </c>
    </row>
    <row r="57" spans="1:16" x14ac:dyDescent="0.15">
      <c r="A57" s="181" t="s">
        <v>42</v>
      </c>
      <c r="B57" s="181"/>
      <c r="C57" s="181"/>
      <c r="D57" s="181">
        <f>'将来負担比率（分子）の構造'!I$51</f>
        <v>691</v>
      </c>
      <c r="E57" s="181"/>
      <c r="F57" s="181"/>
      <c r="G57" s="181">
        <f>'将来負担比率（分子）の構造'!J$51</f>
        <v>645</v>
      </c>
      <c r="H57" s="181"/>
      <c r="I57" s="181"/>
      <c r="J57" s="181">
        <f>'将来負担比率（分子）の構造'!K$51</f>
        <v>602</v>
      </c>
      <c r="K57" s="181"/>
      <c r="L57" s="181"/>
      <c r="M57" s="181">
        <f>'将来負担比率（分子）の構造'!L$51</f>
        <v>577</v>
      </c>
      <c r="N57" s="181"/>
      <c r="O57" s="181"/>
      <c r="P57" s="181">
        <f>'将来負担比率（分子）の構造'!M$51</f>
        <v>551</v>
      </c>
    </row>
    <row r="58" spans="1:16" x14ac:dyDescent="0.15">
      <c r="A58" s="181" t="s">
        <v>41</v>
      </c>
      <c r="B58" s="181"/>
      <c r="C58" s="181"/>
      <c r="D58" s="181">
        <f>'将来負担比率（分子）の構造'!I$50</f>
        <v>3265</v>
      </c>
      <c r="E58" s="181"/>
      <c r="F58" s="181"/>
      <c r="G58" s="181">
        <f>'将来負担比率（分子）の構造'!J$50</f>
        <v>3449</v>
      </c>
      <c r="H58" s="181"/>
      <c r="I58" s="181"/>
      <c r="J58" s="181">
        <f>'将来負担比率（分子）の構造'!K$50</f>
        <v>3574</v>
      </c>
      <c r="K58" s="181"/>
      <c r="L58" s="181"/>
      <c r="M58" s="181">
        <f>'将来負担比率（分子）の構造'!L$50</f>
        <v>3789</v>
      </c>
      <c r="N58" s="181"/>
      <c r="O58" s="181"/>
      <c r="P58" s="181">
        <f>'将来負担比率（分子）の構造'!M$50</f>
        <v>3741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1439</v>
      </c>
      <c r="C62" s="181"/>
      <c r="D62" s="181"/>
      <c r="E62" s="181">
        <f>'将来負担比率（分子）の構造'!J$45</f>
        <v>1402</v>
      </c>
      <c r="F62" s="181"/>
      <c r="G62" s="181"/>
      <c r="H62" s="181">
        <f>'将来負担比率（分子）の構造'!K$45</f>
        <v>1393</v>
      </c>
      <c r="I62" s="181"/>
      <c r="J62" s="181"/>
      <c r="K62" s="181">
        <f>'将来負担比率（分子）の構造'!L$45</f>
        <v>1330</v>
      </c>
      <c r="L62" s="181"/>
      <c r="M62" s="181"/>
      <c r="N62" s="181">
        <f>'将来負担比率（分子）の構造'!M$45</f>
        <v>1274</v>
      </c>
      <c r="O62" s="181"/>
      <c r="P62" s="181"/>
    </row>
    <row r="63" spans="1:16" x14ac:dyDescent="0.15">
      <c r="A63" s="181" t="s">
        <v>34</v>
      </c>
      <c r="B63" s="181">
        <f>'将来負担比率（分子）の構造'!I$44</f>
        <v>93</v>
      </c>
      <c r="C63" s="181"/>
      <c r="D63" s="181"/>
      <c r="E63" s="181">
        <f>'将来負担比率（分子）の構造'!J$44</f>
        <v>26</v>
      </c>
      <c r="F63" s="181"/>
      <c r="G63" s="181"/>
      <c r="H63" s="181">
        <f>'将来負担比率（分子）の構造'!K$44</f>
        <v>26</v>
      </c>
      <c r="I63" s="181"/>
      <c r="J63" s="181"/>
      <c r="K63" s="181">
        <f>'将来負担比率（分子）の構造'!L$44</f>
        <v>29</v>
      </c>
      <c r="L63" s="181"/>
      <c r="M63" s="181"/>
      <c r="N63" s="181">
        <f>'将来負担比率（分子）の構造'!M$44</f>
        <v>76</v>
      </c>
      <c r="O63" s="181"/>
      <c r="P63" s="181"/>
    </row>
    <row r="64" spans="1:16" x14ac:dyDescent="0.15">
      <c r="A64" s="181" t="s">
        <v>33</v>
      </c>
      <c r="B64" s="181">
        <f>'将来負担比率（分子）の構造'!I$43</f>
        <v>655</v>
      </c>
      <c r="C64" s="181"/>
      <c r="D64" s="181"/>
      <c r="E64" s="181">
        <f>'将来負担比率（分子）の構造'!J$43</f>
        <v>690</v>
      </c>
      <c r="F64" s="181"/>
      <c r="G64" s="181"/>
      <c r="H64" s="181">
        <f>'将来負担比率（分子）の構造'!K$43</f>
        <v>618</v>
      </c>
      <c r="I64" s="181"/>
      <c r="J64" s="181"/>
      <c r="K64" s="181">
        <f>'将来負担比率（分子）の構造'!L$43</f>
        <v>572</v>
      </c>
      <c r="L64" s="181"/>
      <c r="M64" s="181"/>
      <c r="N64" s="181">
        <f>'将来負担比率（分子）の構造'!M$43</f>
        <v>402</v>
      </c>
      <c r="O64" s="181"/>
      <c r="P64" s="181"/>
    </row>
    <row r="65" spans="1:16" x14ac:dyDescent="0.15">
      <c r="A65" s="181" t="s">
        <v>32</v>
      </c>
      <c r="B65" s="181">
        <f>'将来負担比率（分子）の構造'!I$42</f>
        <v>1689</v>
      </c>
      <c r="C65" s="181"/>
      <c r="D65" s="181"/>
      <c r="E65" s="181">
        <f>'将来負担比率（分子）の構造'!J$42</f>
        <v>1529</v>
      </c>
      <c r="F65" s="181"/>
      <c r="G65" s="181"/>
      <c r="H65" s="181">
        <f>'将来負担比率（分子）の構造'!K$42</f>
        <v>1369</v>
      </c>
      <c r="I65" s="181"/>
      <c r="J65" s="181"/>
      <c r="K65" s="181">
        <f>'将来負担比率（分子）の構造'!L$42</f>
        <v>792</v>
      </c>
      <c r="L65" s="181"/>
      <c r="M65" s="181"/>
      <c r="N65" s="181">
        <f>'将来負担比率（分子）の構造'!M$42</f>
        <v>378</v>
      </c>
      <c r="O65" s="181"/>
      <c r="P65" s="181"/>
    </row>
    <row r="66" spans="1:16" x14ac:dyDescent="0.15">
      <c r="A66" s="181" t="s">
        <v>31</v>
      </c>
      <c r="B66" s="181">
        <f>'将来負担比率（分子）の構造'!I$41</f>
        <v>8144</v>
      </c>
      <c r="C66" s="181"/>
      <c r="D66" s="181"/>
      <c r="E66" s="181">
        <f>'将来負担比率（分子）の構造'!J$41</f>
        <v>8854</v>
      </c>
      <c r="F66" s="181"/>
      <c r="G66" s="181"/>
      <c r="H66" s="181">
        <f>'将来負担比率（分子）の構造'!K$41</f>
        <v>8581</v>
      </c>
      <c r="I66" s="181"/>
      <c r="J66" s="181"/>
      <c r="K66" s="181">
        <f>'将来負担比率（分子）の構造'!L$41</f>
        <v>9689</v>
      </c>
      <c r="L66" s="181"/>
      <c r="M66" s="181"/>
      <c r="N66" s="181">
        <f>'将来負担比率（分子）の構造'!M$41</f>
        <v>11421</v>
      </c>
      <c r="O66" s="181"/>
      <c r="P66" s="181"/>
    </row>
    <row r="67" spans="1:16" x14ac:dyDescent="0.15">
      <c r="A67" s="181" t="s">
        <v>75</v>
      </c>
      <c r="B67" s="181" t="e">
        <f>NA()</f>
        <v>#N/A</v>
      </c>
      <c r="C67" s="181">
        <f>IF(ISNUMBER('将来負担比率（分子）の構造'!I$53), IF('将来負担比率（分子）の構造'!I$53 &lt; 0, 0, '将来負担比率（分子）の構造'!I$53), NA())</f>
        <v>1200</v>
      </c>
      <c r="D67" s="181" t="e">
        <f>NA()</f>
        <v>#N/A</v>
      </c>
      <c r="E67" s="181" t="e">
        <f>NA()</f>
        <v>#N/A</v>
      </c>
      <c r="F67" s="181">
        <f>IF(ISNUMBER('将来負担比率（分子）の構造'!J$53), IF('将来負担比率（分子）の構造'!J$53 &lt; 0, 0, '将来負担比率（分子）の構造'!J$53), NA())</f>
        <v>1071</v>
      </c>
      <c r="G67" s="181" t="e">
        <f>NA()</f>
        <v>#N/A</v>
      </c>
      <c r="H67" s="181" t="e">
        <f>NA()</f>
        <v>#N/A</v>
      </c>
      <c r="I67" s="181">
        <f>IF(ISNUMBER('将来負担比率（分子）の構造'!K$53), IF('将来負担比率（分子）の構造'!K$53 &lt; 0, 0, '将来負担比率（分子）の構造'!K$53), NA())</f>
        <v>691</v>
      </c>
      <c r="J67" s="181" t="e">
        <f>NA()</f>
        <v>#N/A</v>
      </c>
      <c r="K67" s="181" t="e">
        <f>NA()</f>
        <v>#N/A</v>
      </c>
      <c r="L67" s="181">
        <f>IF(ISNUMBER('将来負担比率（分子）の構造'!L$53), IF('将来負担比率（分子）の構造'!L$53 &lt; 0, 0, '将来負担比率（分子）の構造'!L$53), NA())</f>
        <v>510</v>
      </c>
      <c r="M67" s="181" t="e">
        <f>NA()</f>
        <v>#N/A</v>
      </c>
      <c r="N67" s="181" t="e">
        <f>NA()</f>
        <v>#N/A</v>
      </c>
      <c r="O67" s="181">
        <f>IF(ISNUMBER('将来負担比率（分子）の構造'!M$53), IF('将来負担比率（分子）の構造'!M$53 &lt; 0, 0, '将来負担比率（分子）の構造'!M$53), NA())</f>
        <v>680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1321</v>
      </c>
      <c r="C72" s="185">
        <f>基金残高に係る経年分析!G55</f>
        <v>1405</v>
      </c>
      <c r="D72" s="185">
        <f>基金残高に係る経年分析!H55</f>
        <v>1307</v>
      </c>
    </row>
    <row r="73" spans="1:16" x14ac:dyDescent="0.15">
      <c r="A73" s="184" t="s">
        <v>78</v>
      </c>
      <c r="B73" s="185">
        <f>基金残高に係る経年分析!F56</f>
        <v>256</v>
      </c>
      <c r="C73" s="185">
        <f>基金残高に係る経年分析!G56</f>
        <v>375</v>
      </c>
      <c r="D73" s="185">
        <f>基金残高に係る経年分析!H56</f>
        <v>442</v>
      </c>
    </row>
    <row r="74" spans="1:16" x14ac:dyDescent="0.15">
      <c r="A74" s="184" t="s">
        <v>79</v>
      </c>
      <c r="B74" s="185">
        <f>基金残高に係る経年分析!F57</f>
        <v>1935</v>
      </c>
      <c r="C74" s="185">
        <f>基金残高に係る経年分析!G57</f>
        <v>1964</v>
      </c>
      <c r="D74" s="185">
        <f>基金残高に係る経年分析!H57</f>
        <v>1913</v>
      </c>
    </row>
  </sheetData>
  <sheetProtection algorithmName="SHA-512" hashValue="Po8tLm0vZVGTS2rGsi+pMZtITivICh4YHnLuNKOr+OHl28rMh/rAnEd94NiUoK9IgA0OMGjJ3mv7ZVFnrHuKRQ==" saltValue="1SMn0km2TsPN42HIjxXW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1376307</v>
      </c>
      <c r="S5" s="673"/>
      <c r="T5" s="673"/>
      <c r="U5" s="673"/>
      <c r="V5" s="673"/>
      <c r="W5" s="673"/>
      <c r="X5" s="673"/>
      <c r="Y5" s="674"/>
      <c r="Z5" s="675">
        <v>13.1</v>
      </c>
      <c r="AA5" s="675"/>
      <c r="AB5" s="675"/>
      <c r="AC5" s="675"/>
      <c r="AD5" s="676">
        <v>1376307</v>
      </c>
      <c r="AE5" s="676"/>
      <c r="AF5" s="676"/>
      <c r="AG5" s="676"/>
      <c r="AH5" s="676"/>
      <c r="AI5" s="676"/>
      <c r="AJ5" s="676"/>
      <c r="AK5" s="676"/>
      <c r="AL5" s="677">
        <v>30.1</v>
      </c>
      <c r="AM5" s="678"/>
      <c r="AN5" s="678"/>
      <c r="AO5" s="679"/>
      <c r="AP5" s="669" t="s">
        <v>225</v>
      </c>
      <c r="AQ5" s="670"/>
      <c r="AR5" s="670"/>
      <c r="AS5" s="670"/>
      <c r="AT5" s="670"/>
      <c r="AU5" s="670"/>
      <c r="AV5" s="670"/>
      <c r="AW5" s="670"/>
      <c r="AX5" s="670"/>
      <c r="AY5" s="670"/>
      <c r="AZ5" s="670"/>
      <c r="BA5" s="670"/>
      <c r="BB5" s="670"/>
      <c r="BC5" s="670"/>
      <c r="BD5" s="670"/>
      <c r="BE5" s="670"/>
      <c r="BF5" s="671"/>
      <c r="BG5" s="683">
        <v>1376307</v>
      </c>
      <c r="BH5" s="684"/>
      <c r="BI5" s="684"/>
      <c r="BJ5" s="684"/>
      <c r="BK5" s="684"/>
      <c r="BL5" s="684"/>
      <c r="BM5" s="684"/>
      <c r="BN5" s="685"/>
      <c r="BO5" s="686">
        <v>100</v>
      </c>
      <c r="BP5" s="686"/>
      <c r="BQ5" s="686"/>
      <c r="BR5" s="686"/>
      <c r="BS5" s="687">
        <v>19958</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x14ac:dyDescent="0.15">
      <c r="B6" s="680" t="s">
        <v>229</v>
      </c>
      <c r="C6" s="681"/>
      <c r="D6" s="681"/>
      <c r="E6" s="681"/>
      <c r="F6" s="681"/>
      <c r="G6" s="681"/>
      <c r="H6" s="681"/>
      <c r="I6" s="681"/>
      <c r="J6" s="681"/>
      <c r="K6" s="681"/>
      <c r="L6" s="681"/>
      <c r="M6" s="681"/>
      <c r="N6" s="681"/>
      <c r="O6" s="681"/>
      <c r="P6" s="681"/>
      <c r="Q6" s="682"/>
      <c r="R6" s="683">
        <v>201072</v>
      </c>
      <c r="S6" s="684"/>
      <c r="T6" s="684"/>
      <c r="U6" s="684"/>
      <c r="V6" s="684"/>
      <c r="W6" s="684"/>
      <c r="X6" s="684"/>
      <c r="Y6" s="685"/>
      <c r="Z6" s="686">
        <v>1.9</v>
      </c>
      <c r="AA6" s="686"/>
      <c r="AB6" s="686"/>
      <c r="AC6" s="686"/>
      <c r="AD6" s="687">
        <v>201072</v>
      </c>
      <c r="AE6" s="687"/>
      <c r="AF6" s="687"/>
      <c r="AG6" s="687"/>
      <c r="AH6" s="687"/>
      <c r="AI6" s="687"/>
      <c r="AJ6" s="687"/>
      <c r="AK6" s="687"/>
      <c r="AL6" s="688">
        <v>4.4000000000000004</v>
      </c>
      <c r="AM6" s="689"/>
      <c r="AN6" s="689"/>
      <c r="AO6" s="690"/>
      <c r="AP6" s="680" t="s">
        <v>230</v>
      </c>
      <c r="AQ6" s="681"/>
      <c r="AR6" s="681"/>
      <c r="AS6" s="681"/>
      <c r="AT6" s="681"/>
      <c r="AU6" s="681"/>
      <c r="AV6" s="681"/>
      <c r="AW6" s="681"/>
      <c r="AX6" s="681"/>
      <c r="AY6" s="681"/>
      <c r="AZ6" s="681"/>
      <c r="BA6" s="681"/>
      <c r="BB6" s="681"/>
      <c r="BC6" s="681"/>
      <c r="BD6" s="681"/>
      <c r="BE6" s="681"/>
      <c r="BF6" s="682"/>
      <c r="BG6" s="683">
        <v>1376307</v>
      </c>
      <c r="BH6" s="684"/>
      <c r="BI6" s="684"/>
      <c r="BJ6" s="684"/>
      <c r="BK6" s="684"/>
      <c r="BL6" s="684"/>
      <c r="BM6" s="684"/>
      <c r="BN6" s="685"/>
      <c r="BO6" s="686">
        <v>100</v>
      </c>
      <c r="BP6" s="686"/>
      <c r="BQ6" s="686"/>
      <c r="BR6" s="686"/>
      <c r="BS6" s="687">
        <v>19958</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85764</v>
      </c>
      <c r="CS6" s="684"/>
      <c r="CT6" s="684"/>
      <c r="CU6" s="684"/>
      <c r="CV6" s="684"/>
      <c r="CW6" s="684"/>
      <c r="CX6" s="684"/>
      <c r="CY6" s="685"/>
      <c r="CZ6" s="677">
        <v>0.8</v>
      </c>
      <c r="DA6" s="678"/>
      <c r="DB6" s="678"/>
      <c r="DC6" s="697"/>
      <c r="DD6" s="692" t="s">
        <v>127</v>
      </c>
      <c r="DE6" s="684"/>
      <c r="DF6" s="684"/>
      <c r="DG6" s="684"/>
      <c r="DH6" s="684"/>
      <c r="DI6" s="684"/>
      <c r="DJ6" s="684"/>
      <c r="DK6" s="684"/>
      <c r="DL6" s="684"/>
      <c r="DM6" s="684"/>
      <c r="DN6" s="684"/>
      <c r="DO6" s="684"/>
      <c r="DP6" s="685"/>
      <c r="DQ6" s="692">
        <v>85764</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901</v>
      </c>
      <c r="S7" s="684"/>
      <c r="T7" s="684"/>
      <c r="U7" s="684"/>
      <c r="V7" s="684"/>
      <c r="W7" s="684"/>
      <c r="X7" s="684"/>
      <c r="Y7" s="685"/>
      <c r="Z7" s="686">
        <v>0</v>
      </c>
      <c r="AA7" s="686"/>
      <c r="AB7" s="686"/>
      <c r="AC7" s="686"/>
      <c r="AD7" s="687">
        <v>901</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605798</v>
      </c>
      <c r="BH7" s="684"/>
      <c r="BI7" s="684"/>
      <c r="BJ7" s="684"/>
      <c r="BK7" s="684"/>
      <c r="BL7" s="684"/>
      <c r="BM7" s="684"/>
      <c r="BN7" s="685"/>
      <c r="BO7" s="686">
        <v>44</v>
      </c>
      <c r="BP7" s="686"/>
      <c r="BQ7" s="686"/>
      <c r="BR7" s="686"/>
      <c r="BS7" s="687">
        <v>19958</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1313732</v>
      </c>
      <c r="CS7" s="684"/>
      <c r="CT7" s="684"/>
      <c r="CU7" s="684"/>
      <c r="CV7" s="684"/>
      <c r="CW7" s="684"/>
      <c r="CX7" s="684"/>
      <c r="CY7" s="685"/>
      <c r="CZ7" s="686">
        <v>12.8</v>
      </c>
      <c r="DA7" s="686"/>
      <c r="DB7" s="686"/>
      <c r="DC7" s="686"/>
      <c r="DD7" s="692">
        <v>208057</v>
      </c>
      <c r="DE7" s="684"/>
      <c r="DF7" s="684"/>
      <c r="DG7" s="684"/>
      <c r="DH7" s="684"/>
      <c r="DI7" s="684"/>
      <c r="DJ7" s="684"/>
      <c r="DK7" s="684"/>
      <c r="DL7" s="684"/>
      <c r="DM7" s="684"/>
      <c r="DN7" s="684"/>
      <c r="DO7" s="684"/>
      <c r="DP7" s="685"/>
      <c r="DQ7" s="692">
        <v>1007127</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2968</v>
      </c>
      <c r="S8" s="684"/>
      <c r="T8" s="684"/>
      <c r="U8" s="684"/>
      <c r="V8" s="684"/>
      <c r="W8" s="684"/>
      <c r="X8" s="684"/>
      <c r="Y8" s="685"/>
      <c r="Z8" s="686">
        <v>0</v>
      </c>
      <c r="AA8" s="686"/>
      <c r="AB8" s="686"/>
      <c r="AC8" s="686"/>
      <c r="AD8" s="687">
        <v>2968</v>
      </c>
      <c r="AE8" s="687"/>
      <c r="AF8" s="687"/>
      <c r="AG8" s="687"/>
      <c r="AH8" s="687"/>
      <c r="AI8" s="687"/>
      <c r="AJ8" s="687"/>
      <c r="AK8" s="687"/>
      <c r="AL8" s="688">
        <v>0.1</v>
      </c>
      <c r="AM8" s="689"/>
      <c r="AN8" s="689"/>
      <c r="AO8" s="690"/>
      <c r="AP8" s="680" t="s">
        <v>236</v>
      </c>
      <c r="AQ8" s="681"/>
      <c r="AR8" s="681"/>
      <c r="AS8" s="681"/>
      <c r="AT8" s="681"/>
      <c r="AU8" s="681"/>
      <c r="AV8" s="681"/>
      <c r="AW8" s="681"/>
      <c r="AX8" s="681"/>
      <c r="AY8" s="681"/>
      <c r="AZ8" s="681"/>
      <c r="BA8" s="681"/>
      <c r="BB8" s="681"/>
      <c r="BC8" s="681"/>
      <c r="BD8" s="681"/>
      <c r="BE8" s="681"/>
      <c r="BF8" s="682"/>
      <c r="BG8" s="683">
        <v>16927</v>
      </c>
      <c r="BH8" s="684"/>
      <c r="BI8" s="684"/>
      <c r="BJ8" s="684"/>
      <c r="BK8" s="684"/>
      <c r="BL8" s="684"/>
      <c r="BM8" s="684"/>
      <c r="BN8" s="685"/>
      <c r="BO8" s="686">
        <v>1.2</v>
      </c>
      <c r="BP8" s="686"/>
      <c r="BQ8" s="686"/>
      <c r="BR8" s="686"/>
      <c r="BS8" s="692" t="s">
        <v>237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2819799</v>
      </c>
      <c r="CS8" s="684"/>
      <c r="CT8" s="684"/>
      <c r="CU8" s="684"/>
      <c r="CV8" s="684"/>
      <c r="CW8" s="684"/>
      <c r="CX8" s="684"/>
      <c r="CY8" s="685"/>
      <c r="CZ8" s="686">
        <v>27.4</v>
      </c>
      <c r="DA8" s="686"/>
      <c r="DB8" s="686"/>
      <c r="DC8" s="686"/>
      <c r="DD8" s="692">
        <v>1146301</v>
      </c>
      <c r="DE8" s="684"/>
      <c r="DF8" s="684"/>
      <c r="DG8" s="684"/>
      <c r="DH8" s="684"/>
      <c r="DI8" s="684"/>
      <c r="DJ8" s="684"/>
      <c r="DK8" s="684"/>
      <c r="DL8" s="684"/>
      <c r="DM8" s="684"/>
      <c r="DN8" s="684"/>
      <c r="DO8" s="684"/>
      <c r="DP8" s="685"/>
      <c r="DQ8" s="692">
        <v>1138746</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1949</v>
      </c>
      <c r="S9" s="684"/>
      <c r="T9" s="684"/>
      <c r="U9" s="684"/>
      <c r="V9" s="684"/>
      <c r="W9" s="684"/>
      <c r="X9" s="684"/>
      <c r="Y9" s="685"/>
      <c r="Z9" s="686">
        <v>0</v>
      </c>
      <c r="AA9" s="686"/>
      <c r="AB9" s="686"/>
      <c r="AC9" s="686"/>
      <c r="AD9" s="687">
        <v>1949</v>
      </c>
      <c r="AE9" s="687"/>
      <c r="AF9" s="687"/>
      <c r="AG9" s="687"/>
      <c r="AH9" s="687"/>
      <c r="AI9" s="687"/>
      <c r="AJ9" s="687"/>
      <c r="AK9" s="687"/>
      <c r="AL9" s="688">
        <v>0</v>
      </c>
      <c r="AM9" s="689"/>
      <c r="AN9" s="689"/>
      <c r="AO9" s="690"/>
      <c r="AP9" s="680" t="s">
        <v>240</v>
      </c>
      <c r="AQ9" s="681"/>
      <c r="AR9" s="681"/>
      <c r="AS9" s="681"/>
      <c r="AT9" s="681"/>
      <c r="AU9" s="681"/>
      <c r="AV9" s="681"/>
      <c r="AW9" s="681"/>
      <c r="AX9" s="681"/>
      <c r="AY9" s="681"/>
      <c r="AZ9" s="681"/>
      <c r="BA9" s="681"/>
      <c r="BB9" s="681"/>
      <c r="BC9" s="681"/>
      <c r="BD9" s="681"/>
      <c r="BE9" s="681"/>
      <c r="BF9" s="682"/>
      <c r="BG9" s="683">
        <v>481598</v>
      </c>
      <c r="BH9" s="684"/>
      <c r="BI9" s="684"/>
      <c r="BJ9" s="684"/>
      <c r="BK9" s="684"/>
      <c r="BL9" s="684"/>
      <c r="BM9" s="684"/>
      <c r="BN9" s="685"/>
      <c r="BO9" s="686">
        <v>35</v>
      </c>
      <c r="BP9" s="686"/>
      <c r="BQ9" s="686"/>
      <c r="BR9" s="686"/>
      <c r="BS9" s="692" t="s">
        <v>127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774959</v>
      </c>
      <c r="CS9" s="684"/>
      <c r="CT9" s="684"/>
      <c r="CU9" s="684"/>
      <c r="CV9" s="684"/>
      <c r="CW9" s="684"/>
      <c r="CX9" s="684"/>
      <c r="CY9" s="685"/>
      <c r="CZ9" s="686">
        <v>7.5</v>
      </c>
      <c r="DA9" s="686"/>
      <c r="DB9" s="686"/>
      <c r="DC9" s="686"/>
      <c r="DD9" s="692">
        <v>192488</v>
      </c>
      <c r="DE9" s="684"/>
      <c r="DF9" s="684"/>
      <c r="DG9" s="684"/>
      <c r="DH9" s="684"/>
      <c r="DI9" s="684"/>
      <c r="DJ9" s="684"/>
      <c r="DK9" s="684"/>
      <c r="DL9" s="684"/>
      <c r="DM9" s="684"/>
      <c r="DN9" s="684"/>
      <c r="DO9" s="684"/>
      <c r="DP9" s="685"/>
      <c r="DQ9" s="692">
        <v>535026</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237</v>
      </c>
      <c r="AE10" s="687"/>
      <c r="AF10" s="687"/>
      <c r="AG10" s="687"/>
      <c r="AH10" s="687"/>
      <c r="AI10" s="687"/>
      <c r="AJ10" s="687"/>
      <c r="AK10" s="687"/>
      <c r="AL10" s="688" t="s">
        <v>237</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41725</v>
      </c>
      <c r="BH10" s="684"/>
      <c r="BI10" s="684"/>
      <c r="BJ10" s="684"/>
      <c r="BK10" s="684"/>
      <c r="BL10" s="684"/>
      <c r="BM10" s="684"/>
      <c r="BN10" s="685"/>
      <c r="BO10" s="686">
        <v>3</v>
      </c>
      <c r="BP10" s="686"/>
      <c r="BQ10" s="686"/>
      <c r="BR10" s="686"/>
      <c r="BS10" s="692">
        <v>6957</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10560</v>
      </c>
      <c r="CS10" s="684"/>
      <c r="CT10" s="684"/>
      <c r="CU10" s="684"/>
      <c r="CV10" s="684"/>
      <c r="CW10" s="684"/>
      <c r="CX10" s="684"/>
      <c r="CY10" s="685"/>
      <c r="CZ10" s="686">
        <v>0.1</v>
      </c>
      <c r="DA10" s="686"/>
      <c r="DB10" s="686"/>
      <c r="DC10" s="686"/>
      <c r="DD10" s="692" t="s">
        <v>127</v>
      </c>
      <c r="DE10" s="684"/>
      <c r="DF10" s="684"/>
      <c r="DG10" s="684"/>
      <c r="DH10" s="684"/>
      <c r="DI10" s="684"/>
      <c r="DJ10" s="684"/>
      <c r="DK10" s="684"/>
      <c r="DL10" s="684"/>
      <c r="DM10" s="684"/>
      <c r="DN10" s="684"/>
      <c r="DO10" s="684"/>
      <c r="DP10" s="685"/>
      <c r="DQ10" s="692">
        <v>10560</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181581</v>
      </c>
      <c r="S11" s="684"/>
      <c r="T11" s="684"/>
      <c r="U11" s="684"/>
      <c r="V11" s="684"/>
      <c r="W11" s="684"/>
      <c r="X11" s="684"/>
      <c r="Y11" s="685"/>
      <c r="Z11" s="688">
        <v>1.7</v>
      </c>
      <c r="AA11" s="689"/>
      <c r="AB11" s="689"/>
      <c r="AC11" s="701"/>
      <c r="AD11" s="692">
        <v>181581</v>
      </c>
      <c r="AE11" s="684"/>
      <c r="AF11" s="684"/>
      <c r="AG11" s="684"/>
      <c r="AH11" s="684"/>
      <c r="AI11" s="684"/>
      <c r="AJ11" s="684"/>
      <c r="AK11" s="685"/>
      <c r="AL11" s="688">
        <v>4</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65548</v>
      </c>
      <c r="BH11" s="684"/>
      <c r="BI11" s="684"/>
      <c r="BJ11" s="684"/>
      <c r="BK11" s="684"/>
      <c r="BL11" s="684"/>
      <c r="BM11" s="684"/>
      <c r="BN11" s="685"/>
      <c r="BO11" s="686">
        <v>4.8</v>
      </c>
      <c r="BP11" s="686"/>
      <c r="BQ11" s="686"/>
      <c r="BR11" s="686"/>
      <c r="BS11" s="692">
        <v>13001</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1585910</v>
      </c>
      <c r="CS11" s="684"/>
      <c r="CT11" s="684"/>
      <c r="CU11" s="684"/>
      <c r="CV11" s="684"/>
      <c r="CW11" s="684"/>
      <c r="CX11" s="684"/>
      <c r="CY11" s="685"/>
      <c r="CZ11" s="686">
        <v>15.4</v>
      </c>
      <c r="DA11" s="686"/>
      <c r="DB11" s="686"/>
      <c r="DC11" s="686"/>
      <c r="DD11" s="692">
        <v>371067</v>
      </c>
      <c r="DE11" s="684"/>
      <c r="DF11" s="684"/>
      <c r="DG11" s="684"/>
      <c r="DH11" s="684"/>
      <c r="DI11" s="684"/>
      <c r="DJ11" s="684"/>
      <c r="DK11" s="684"/>
      <c r="DL11" s="684"/>
      <c r="DM11" s="684"/>
      <c r="DN11" s="684"/>
      <c r="DO11" s="684"/>
      <c r="DP11" s="685"/>
      <c r="DQ11" s="692">
        <v>294694</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v>10601</v>
      </c>
      <c r="S12" s="684"/>
      <c r="T12" s="684"/>
      <c r="U12" s="684"/>
      <c r="V12" s="684"/>
      <c r="W12" s="684"/>
      <c r="X12" s="684"/>
      <c r="Y12" s="685"/>
      <c r="Z12" s="686">
        <v>0.1</v>
      </c>
      <c r="AA12" s="686"/>
      <c r="AB12" s="686"/>
      <c r="AC12" s="686"/>
      <c r="AD12" s="687">
        <v>10601</v>
      </c>
      <c r="AE12" s="687"/>
      <c r="AF12" s="687"/>
      <c r="AG12" s="687"/>
      <c r="AH12" s="687"/>
      <c r="AI12" s="687"/>
      <c r="AJ12" s="687"/>
      <c r="AK12" s="687"/>
      <c r="AL12" s="688">
        <v>0.2</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669043</v>
      </c>
      <c r="BH12" s="684"/>
      <c r="BI12" s="684"/>
      <c r="BJ12" s="684"/>
      <c r="BK12" s="684"/>
      <c r="BL12" s="684"/>
      <c r="BM12" s="684"/>
      <c r="BN12" s="685"/>
      <c r="BO12" s="686">
        <v>48.6</v>
      </c>
      <c r="BP12" s="686"/>
      <c r="BQ12" s="686"/>
      <c r="BR12" s="686"/>
      <c r="BS12" s="692" t="s">
        <v>237</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163262</v>
      </c>
      <c r="CS12" s="684"/>
      <c r="CT12" s="684"/>
      <c r="CU12" s="684"/>
      <c r="CV12" s="684"/>
      <c r="CW12" s="684"/>
      <c r="CX12" s="684"/>
      <c r="CY12" s="685"/>
      <c r="CZ12" s="686">
        <v>1.6</v>
      </c>
      <c r="DA12" s="686"/>
      <c r="DB12" s="686"/>
      <c r="DC12" s="686"/>
      <c r="DD12" s="692">
        <v>11132</v>
      </c>
      <c r="DE12" s="684"/>
      <c r="DF12" s="684"/>
      <c r="DG12" s="684"/>
      <c r="DH12" s="684"/>
      <c r="DI12" s="684"/>
      <c r="DJ12" s="684"/>
      <c r="DK12" s="684"/>
      <c r="DL12" s="684"/>
      <c r="DM12" s="684"/>
      <c r="DN12" s="684"/>
      <c r="DO12" s="684"/>
      <c r="DP12" s="685"/>
      <c r="DQ12" s="692">
        <v>136706</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237</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127</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664198</v>
      </c>
      <c r="BH13" s="684"/>
      <c r="BI13" s="684"/>
      <c r="BJ13" s="684"/>
      <c r="BK13" s="684"/>
      <c r="BL13" s="684"/>
      <c r="BM13" s="684"/>
      <c r="BN13" s="685"/>
      <c r="BO13" s="686">
        <v>48.3</v>
      </c>
      <c r="BP13" s="686"/>
      <c r="BQ13" s="686"/>
      <c r="BR13" s="686"/>
      <c r="BS13" s="692" t="s">
        <v>237</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645995</v>
      </c>
      <c r="CS13" s="684"/>
      <c r="CT13" s="684"/>
      <c r="CU13" s="684"/>
      <c r="CV13" s="684"/>
      <c r="CW13" s="684"/>
      <c r="CX13" s="684"/>
      <c r="CY13" s="685"/>
      <c r="CZ13" s="686">
        <v>6.3</v>
      </c>
      <c r="DA13" s="686"/>
      <c r="DB13" s="686"/>
      <c r="DC13" s="686"/>
      <c r="DD13" s="692">
        <v>251416</v>
      </c>
      <c r="DE13" s="684"/>
      <c r="DF13" s="684"/>
      <c r="DG13" s="684"/>
      <c r="DH13" s="684"/>
      <c r="DI13" s="684"/>
      <c r="DJ13" s="684"/>
      <c r="DK13" s="684"/>
      <c r="DL13" s="684"/>
      <c r="DM13" s="684"/>
      <c r="DN13" s="684"/>
      <c r="DO13" s="684"/>
      <c r="DP13" s="685"/>
      <c r="DQ13" s="692">
        <v>427992</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21914</v>
      </c>
      <c r="S14" s="684"/>
      <c r="T14" s="684"/>
      <c r="U14" s="684"/>
      <c r="V14" s="684"/>
      <c r="W14" s="684"/>
      <c r="X14" s="684"/>
      <c r="Y14" s="685"/>
      <c r="Z14" s="686">
        <v>0.2</v>
      </c>
      <c r="AA14" s="686"/>
      <c r="AB14" s="686"/>
      <c r="AC14" s="686"/>
      <c r="AD14" s="687">
        <v>21914</v>
      </c>
      <c r="AE14" s="687"/>
      <c r="AF14" s="687"/>
      <c r="AG14" s="687"/>
      <c r="AH14" s="687"/>
      <c r="AI14" s="687"/>
      <c r="AJ14" s="687"/>
      <c r="AK14" s="687"/>
      <c r="AL14" s="688">
        <v>0.5</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28914</v>
      </c>
      <c r="BH14" s="684"/>
      <c r="BI14" s="684"/>
      <c r="BJ14" s="684"/>
      <c r="BK14" s="684"/>
      <c r="BL14" s="684"/>
      <c r="BM14" s="684"/>
      <c r="BN14" s="685"/>
      <c r="BO14" s="686">
        <v>2.1</v>
      </c>
      <c r="BP14" s="686"/>
      <c r="BQ14" s="686"/>
      <c r="BR14" s="686"/>
      <c r="BS14" s="692" t="s">
        <v>237</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365891</v>
      </c>
      <c r="CS14" s="684"/>
      <c r="CT14" s="684"/>
      <c r="CU14" s="684"/>
      <c r="CV14" s="684"/>
      <c r="CW14" s="684"/>
      <c r="CX14" s="684"/>
      <c r="CY14" s="685"/>
      <c r="CZ14" s="686">
        <v>3.6</v>
      </c>
      <c r="DA14" s="686"/>
      <c r="DB14" s="686"/>
      <c r="DC14" s="686"/>
      <c r="DD14" s="692">
        <v>25455</v>
      </c>
      <c r="DE14" s="684"/>
      <c r="DF14" s="684"/>
      <c r="DG14" s="684"/>
      <c r="DH14" s="684"/>
      <c r="DI14" s="684"/>
      <c r="DJ14" s="684"/>
      <c r="DK14" s="684"/>
      <c r="DL14" s="684"/>
      <c r="DM14" s="684"/>
      <c r="DN14" s="684"/>
      <c r="DO14" s="684"/>
      <c r="DP14" s="685"/>
      <c r="DQ14" s="692">
        <v>343463</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127</v>
      </c>
      <c r="AA15" s="686"/>
      <c r="AB15" s="686"/>
      <c r="AC15" s="686"/>
      <c r="AD15" s="687" t="s">
        <v>237</v>
      </c>
      <c r="AE15" s="687"/>
      <c r="AF15" s="687"/>
      <c r="AG15" s="687"/>
      <c r="AH15" s="687"/>
      <c r="AI15" s="687"/>
      <c r="AJ15" s="687"/>
      <c r="AK15" s="687"/>
      <c r="AL15" s="688" t="s">
        <v>237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72552</v>
      </c>
      <c r="BH15" s="684"/>
      <c r="BI15" s="684"/>
      <c r="BJ15" s="684"/>
      <c r="BK15" s="684"/>
      <c r="BL15" s="684"/>
      <c r="BM15" s="684"/>
      <c r="BN15" s="685"/>
      <c r="BO15" s="686">
        <v>5.3</v>
      </c>
      <c r="BP15" s="686"/>
      <c r="BQ15" s="686"/>
      <c r="BR15" s="686"/>
      <c r="BS15" s="692" t="s">
        <v>127</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1098814</v>
      </c>
      <c r="CS15" s="684"/>
      <c r="CT15" s="684"/>
      <c r="CU15" s="684"/>
      <c r="CV15" s="684"/>
      <c r="CW15" s="684"/>
      <c r="CX15" s="684"/>
      <c r="CY15" s="685"/>
      <c r="CZ15" s="686">
        <v>10.7</v>
      </c>
      <c r="DA15" s="686"/>
      <c r="DB15" s="686"/>
      <c r="DC15" s="686"/>
      <c r="DD15" s="692">
        <v>394547</v>
      </c>
      <c r="DE15" s="684"/>
      <c r="DF15" s="684"/>
      <c r="DG15" s="684"/>
      <c r="DH15" s="684"/>
      <c r="DI15" s="684"/>
      <c r="DJ15" s="684"/>
      <c r="DK15" s="684"/>
      <c r="DL15" s="684"/>
      <c r="DM15" s="684"/>
      <c r="DN15" s="684"/>
      <c r="DO15" s="684"/>
      <c r="DP15" s="685"/>
      <c r="DQ15" s="692">
        <v>688663</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6328</v>
      </c>
      <c r="S16" s="684"/>
      <c r="T16" s="684"/>
      <c r="U16" s="684"/>
      <c r="V16" s="684"/>
      <c r="W16" s="684"/>
      <c r="X16" s="684"/>
      <c r="Y16" s="685"/>
      <c r="Z16" s="686">
        <v>0.1</v>
      </c>
      <c r="AA16" s="686"/>
      <c r="AB16" s="686"/>
      <c r="AC16" s="686"/>
      <c r="AD16" s="687">
        <v>6328</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237</v>
      </c>
      <c r="BH16" s="684"/>
      <c r="BI16" s="684"/>
      <c r="BJ16" s="684"/>
      <c r="BK16" s="684"/>
      <c r="BL16" s="684"/>
      <c r="BM16" s="684"/>
      <c r="BN16" s="685"/>
      <c r="BO16" s="686" t="s">
        <v>237</v>
      </c>
      <c r="BP16" s="686"/>
      <c r="BQ16" s="686"/>
      <c r="BR16" s="686"/>
      <c r="BS16" s="692" t="s">
        <v>237</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603914</v>
      </c>
      <c r="CS16" s="684"/>
      <c r="CT16" s="684"/>
      <c r="CU16" s="684"/>
      <c r="CV16" s="684"/>
      <c r="CW16" s="684"/>
      <c r="CX16" s="684"/>
      <c r="CY16" s="685"/>
      <c r="CZ16" s="686">
        <v>5.9</v>
      </c>
      <c r="DA16" s="686"/>
      <c r="DB16" s="686"/>
      <c r="DC16" s="686"/>
      <c r="DD16" s="692" t="s">
        <v>127</v>
      </c>
      <c r="DE16" s="684"/>
      <c r="DF16" s="684"/>
      <c r="DG16" s="684"/>
      <c r="DH16" s="684"/>
      <c r="DI16" s="684"/>
      <c r="DJ16" s="684"/>
      <c r="DK16" s="684"/>
      <c r="DL16" s="684"/>
      <c r="DM16" s="684"/>
      <c r="DN16" s="684"/>
      <c r="DO16" s="684"/>
      <c r="DP16" s="685"/>
      <c r="DQ16" s="692">
        <v>12609</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39685</v>
      </c>
      <c r="S17" s="684"/>
      <c r="T17" s="684"/>
      <c r="U17" s="684"/>
      <c r="V17" s="684"/>
      <c r="W17" s="684"/>
      <c r="X17" s="684"/>
      <c r="Y17" s="685"/>
      <c r="Z17" s="686">
        <v>0.4</v>
      </c>
      <c r="AA17" s="686"/>
      <c r="AB17" s="686"/>
      <c r="AC17" s="686"/>
      <c r="AD17" s="687">
        <v>39685</v>
      </c>
      <c r="AE17" s="687"/>
      <c r="AF17" s="687"/>
      <c r="AG17" s="687"/>
      <c r="AH17" s="687"/>
      <c r="AI17" s="687"/>
      <c r="AJ17" s="687"/>
      <c r="AK17" s="687"/>
      <c r="AL17" s="688">
        <v>0.9</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237</v>
      </c>
      <c r="BH17" s="684"/>
      <c r="BI17" s="684"/>
      <c r="BJ17" s="684"/>
      <c r="BK17" s="684"/>
      <c r="BL17" s="684"/>
      <c r="BM17" s="684"/>
      <c r="BN17" s="685"/>
      <c r="BO17" s="686" t="s">
        <v>237</v>
      </c>
      <c r="BP17" s="686"/>
      <c r="BQ17" s="686"/>
      <c r="BR17" s="686"/>
      <c r="BS17" s="692" t="s">
        <v>237</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811833</v>
      </c>
      <c r="CS17" s="684"/>
      <c r="CT17" s="684"/>
      <c r="CU17" s="684"/>
      <c r="CV17" s="684"/>
      <c r="CW17" s="684"/>
      <c r="CX17" s="684"/>
      <c r="CY17" s="685"/>
      <c r="CZ17" s="686">
        <v>7.9</v>
      </c>
      <c r="DA17" s="686"/>
      <c r="DB17" s="686"/>
      <c r="DC17" s="686"/>
      <c r="DD17" s="692" t="s">
        <v>127</v>
      </c>
      <c r="DE17" s="684"/>
      <c r="DF17" s="684"/>
      <c r="DG17" s="684"/>
      <c r="DH17" s="684"/>
      <c r="DI17" s="684"/>
      <c r="DJ17" s="684"/>
      <c r="DK17" s="684"/>
      <c r="DL17" s="684"/>
      <c r="DM17" s="684"/>
      <c r="DN17" s="684"/>
      <c r="DO17" s="684"/>
      <c r="DP17" s="685"/>
      <c r="DQ17" s="692">
        <v>757718</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3718</v>
      </c>
      <c r="S18" s="684"/>
      <c r="T18" s="684"/>
      <c r="U18" s="684"/>
      <c r="V18" s="684"/>
      <c r="W18" s="684"/>
      <c r="X18" s="684"/>
      <c r="Y18" s="685"/>
      <c r="Z18" s="686">
        <v>0</v>
      </c>
      <c r="AA18" s="686"/>
      <c r="AB18" s="686"/>
      <c r="AC18" s="686"/>
      <c r="AD18" s="687">
        <v>3718</v>
      </c>
      <c r="AE18" s="687"/>
      <c r="AF18" s="687"/>
      <c r="AG18" s="687"/>
      <c r="AH18" s="687"/>
      <c r="AI18" s="687"/>
      <c r="AJ18" s="687"/>
      <c r="AK18" s="687"/>
      <c r="AL18" s="688">
        <v>0.1</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237</v>
      </c>
      <c r="BH18" s="684"/>
      <c r="BI18" s="684"/>
      <c r="BJ18" s="684"/>
      <c r="BK18" s="684"/>
      <c r="BL18" s="684"/>
      <c r="BM18" s="684"/>
      <c r="BN18" s="685"/>
      <c r="BO18" s="686" t="s">
        <v>127</v>
      </c>
      <c r="BP18" s="686"/>
      <c r="BQ18" s="686"/>
      <c r="BR18" s="686"/>
      <c r="BS18" s="692" t="s">
        <v>127</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3245</v>
      </c>
      <c r="S19" s="684"/>
      <c r="T19" s="684"/>
      <c r="U19" s="684"/>
      <c r="V19" s="684"/>
      <c r="W19" s="684"/>
      <c r="X19" s="684"/>
      <c r="Y19" s="685"/>
      <c r="Z19" s="686">
        <v>0</v>
      </c>
      <c r="AA19" s="686"/>
      <c r="AB19" s="686"/>
      <c r="AC19" s="686"/>
      <c r="AD19" s="687">
        <v>3245</v>
      </c>
      <c r="AE19" s="687"/>
      <c r="AF19" s="687"/>
      <c r="AG19" s="687"/>
      <c r="AH19" s="687"/>
      <c r="AI19" s="687"/>
      <c r="AJ19" s="687"/>
      <c r="AK19" s="687"/>
      <c r="AL19" s="688">
        <v>0.1</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127</v>
      </c>
      <c r="BH19" s="684"/>
      <c r="BI19" s="684"/>
      <c r="BJ19" s="684"/>
      <c r="BK19" s="684"/>
      <c r="BL19" s="684"/>
      <c r="BM19" s="684"/>
      <c r="BN19" s="685"/>
      <c r="BO19" s="686" t="s">
        <v>127</v>
      </c>
      <c r="BP19" s="686"/>
      <c r="BQ19" s="686"/>
      <c r="BR19" s="686"/>
      <c r="BS19" s="692" t="s">
        <v>127</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127</v>
      </c>
      <c r="CS19" s="684"/>
      <c r="CT19" s="684"/>
      <c r="CU19" s="684"/>
      <c r="CV19" s="684"/>
      <c r="CW19" s="684"/>
      <c r="CX19" s="684"/>
      <c r="CY19" s="685"/>
      <c r="CZ19" s="686" t="s">
        <v>127</v>
      </c>
      <c r="DA19" s="686"/>
      <c r="DB19" s="686"/>
      <c r="DC19" s="686"/>
      <c r="DD19" s="692" t="s">
        <v>237</v>
      </c>
      <c r="DE19" s="684"/>
      <c r="DF19" s="684"/>
      <c r="DG19" s="684"/>
      <c r="DH19" s="684"/>
      <c r="DI19" s="684"/>
      <c r="DJ19" s="684"/>
      <c r="DK19" s="684"/>
      <c r="DL19" s="684"/>
      <c r="DM19" s="684"/>
      <c r="DN19" s="684"/>
      <c r="DO19" s="684"/>
      <c r="DP19" s="685"/>
      <c r="DQ19" s="692" t="s">
        <v>237</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227</v>
      </c>
      <c r="S20" s="684"/>
      <c r="T20" s="684"/>
      <c r="U20" s="684"/>
      <c r="V20" s="684"/>
      <c r="W20" s="684"/>
      <c r="X20" s="684"/>
      <c r="Y20" s="685"/>
      <c r="Z20" s="686">
        <v>0</v>
      </c>
      <c r="AA20" s="686"/>
      <c r="AB20" s="686"/>
      <c r="AC20" s="686"/>
      <c r="AD20" s="687">
        <v>227</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127</v>
      </c>
      <c r="BH20" s="684"/>
      <c r="BI20" s="684"/>
      <c r="BJ20" s="684"/>
      <c r="BK20" s="684"/>
      <c r="BL20" s="684"/>
      <c r="BM20" s="684"/>
      <c r="BN20" s="685"/>
      <c r="BO20" s="686" t="s">
        <v>237</v>
      </c>
      <c r="BP20" s="686"/>
      <c r="BQ20" s="686"/>
      <c r="BR20" s="686"/>
      <c r="BS20" s="692" t="s">
        <v>237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10280433</v>
      </c>
      <c r="CS20" s="684"/>
      <c r="CT20" s="684"/>
      <c r="CU20" s="684"/>
      <c r="CV20" s="684"/>
      <c r="CW20" s="684"/>
      <c r="CX20" s="684"/>
      <c r="CY20" s="685"/>
      <c r="CZ20" s="686">
        <v>100</v>
      </c>
      <c r="DA20" s="686"/>
      <c r="DB20" s="686"/>
      <c r="DC20" s="686"/>
      <c r="DD20" s="692">
        <v>2600463</v>
      </c>
      <c r="DE20" s="684"/>
      <c r="DF20" s="684"/>
      <c r="DG20" s="684"/>
      <c r="DH20" s="684"/>
      <c r="DI20" s="684"/>
      <c r="DJ20" s="684"/>
      <c r="DK20" s="684"/>
      <c r="DL20" s="684"/>
      <c r="DM20" s="684"/>
      <c r="DN20" s="684"/>
      <c r="DO20" s="684"/>
      <c r="DP20" s="685"/>
      <c r="DQ20" s="692">
        <v>5439068</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32495</v>
      </c>
      <c r="S21" s="684"/>
      <c r="T21" s="684"/>
      <c r="U21" s="684"/>
      <c r="V21" s="684"/>
      <c r="W21" s="684"/>
      <c r="X21" s="684"/>
      <c r="Y21" s="685"/>
      <c r="Z21" s="686">
        <v>0.3</v>
      </c>
      <c r="AA21" s="686"/>
      <c r="AB21" s="686"/>
      <c r="AC21" s="686"/>
      <c r="AD21" s="687">
        <v>32495</v>
      </c>
      <c r="AE21" s="687"/>
      <c r="AF21" s="687"/>
      <c r="AG21" s="687"/>
      <c r="AH21" s="687"/>
      <c r="AI21" s="687"/>
      <c r="AJ21" s="687"/>
      <c r="AK21" s="687"/>
      <c r="AL21" s="688">
        <v>0.7</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237</v>
      </c>
      <c r="BP21" s="686"/>
      <c r="BQ21" s="686"/>
      <c r="BR21" s="686"/>
      <c r="BS21" s="692" t="s">
        <v>127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3151038</v>
      </c>
      <c r="S22" s="684"/>
      <c r="T22" s="684"/>
      <c r="U22" s="684"/>
      <c r="V22" s="684"/>
      <c r="W22" s="684"/>
      <c r="X22" s="684"/>
      <c r="Y22" s="685"/>
      <c r="Z22" s="686">
        <v>30</v>
      </c>
      <c r="AA22" s="686"/>
      <c r="AB22" s="686"/>
      <c r="AC22" s="686"/>
      <c r="AD22" s="687">
        <v>2697493</v>
      </c>
      <c r="AE22" s="687"/>
      <c r="AF22" s="687"/>
      <c r="AG22" s="687"/>
      <c r="AH22" s="687"/>
      <c r="AI22" s="687"/>
      <c r="AJ22" s="687"/>
      <c r="AK22" s="687"/>
      <c r="AL22" s="688">
        <v>59</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2697493</v>
      </c>
      <c r="S23" s="684"/>
      <c r="T23" s="684"/>
      <c r="U23" s="684"/>
      <c r="V23" s="684"/>
      <c r="W23" s="684"/>
      <c r="X23" s="684"/>
      <c r="Y23" s="685"/>
      <c r="Z23" s="686">
        <v>25.6</v>
      </c>
      <c r="AA23" s="686"/>
      <c r="AB23" s="686"/>
      <c r="AC23" s="686"/>
      <c r="AD23" s="687">
        <v>2697493</v>
      </c>
      <c r="AE23" s="687"/>
      <c r="AF23" s="687"/>
      <c r="AG23" s="687"/>
      <c r="AH23" s="687"/>
      <c r="AI23" s="687"/>
      <c r="AJ23" s="687"/>
      <c r="AK23" s="687"/>
      <c r="AL23" s="688">
        <v>59</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127</v>
      </c>
      <c r="BH23" s="684"/>
      <c r="BI23" s="684"/>
      <c r="BJ23" s="684"/>
      <c r="BK23" s="684"/>
      <c r="BL23" s="684"/>
      <c r="BM23" s="684"/>
      <c r="BN23" s="685"/>
      <c r="BO23" s="686" t="s">
        <v>127</v>
      </c>
      <c r="BP23" s="686"/>
      <c r="BQ23" s="686"/>
      <c r="BR23" s="686"/>
      <c r="BS23" s="692" t="s">
        <v>127</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453545</v>
      </c>
      <c r="S24" s="684"/>
      <c r="T24" s="684"/>
      <c r="U24" s="684"/>
      <c r="V24" s="684"/>
      <c r="W24" s="684"/>
      <c r="X24" s="684"/>
      <c r="Y24" s="685"/>
      <c r="Z24" s="686">
        <v>4.3</v>
      </c>
      <c r="AA24" s="686"/>
      <c r="AB24" s="686"/>
      <c r="AC24" s="686"/>
      <c r="AD24" s="687" t="s">
        <v>127</v>
      </c>
      <c r="AE24" s="687"/>
      <c r="AF24" s="687"/>
      <c r="AG24" s="687"/>
      <c r="AH24" s="687"/>
      <c r="AI24" s="687"/>
      <c r="AJ24" s="687"/>
      <c r="AK24" s="687"/>
      <c r="AL24" s="688" t="s">
        <v>237</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237</v>
      </c>
      <c r="BP24" s="686"/>
      <c r="BQ24" s="686"/>
      <c r="BR24" s="686"/>
      <c r="BS24" s="692" t="s">
        <v>237</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2818549</v>
      </c>
      <c r="CS24" s="673"/>
      <c r="CT24" s="673"/>
      <c r="CU24" s="673"/>
      <c r="CV24" s="673"/>
      <c r="CW24" s="673"/>
      <c r="CX24" s="673"/>
      <c r="CY24" s="674"/>
      <c r="CZ24" s="677">
        <v>27.4</v>
      </c>
      <c r="DA24" s="678"/>
      <c r="DB24" s="678"/>
      <c r="DC24" s="697"/>
      <c r="DD24" s="722">
        <v>2274774</v>
      </c>
      <c r="DE24" s="673"/>
      <c r="DF24" s="673"/>
      <c r="DG24" s="673"/>
      <c r="DH24" s="673"/>
      <c r="DI24" s="673"/>
      <c r="DJ24" s="673"/>
      <c r="DK24" s="674"/>
      <c r="DL24" s="722">
        <v>2183352</v>
      </c>
      <c r="DM24" s="673"/>
      <c r="DN24" s="673"/>
      <c r="DO24" s="673"/>
      <c r="DP24" s="673"/>
      <c r="DQ24" s="673"/>
      <c r="DR24" s="673"/>
      <c r="DS24" s="673"/>
      <c r="DT24" s="673"/>
      <c r="DU24" s="673"/>
      <c r="DV24" s="674"/>
      <c r="DW24" s="677">
        <v>46.2</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127</v>
      </c>
      <c r="AA25" s="686"/>
      <c r="AB25" s="686"/>
      <c r="AC25" s="686"/>
      <c r="AD25" s="687" t="s">
        <v>237</v>
      </c>
      <c r="AE25" s="687"/>
      <c r="AF25" s="687"/>
      <c r="AG25" s="687"/>
      <c r="AH25" s="687"/>
      <c r="AI25" s="687"/>
      <c r="AJ25" s="687"/>
      <c r="AK25" s="687"/>
      <c r="AL25" s="688" t="s">
        <v>127</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237</v>
      </c>
      <c r="BP25" s="686"/>
      <c r="BQ25" s="686"/>
      <c r="BR25" s="686"/>
      <c r="BS25" s="692" t="s">
        <v>127</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1319057</v>
      </c>
      <c r="CS25" s="719"/>
      <c r="CT25" s="719"/>
      <c r="CU25" s="719"/>
      <c r="CV25" s="719"/>
      <c r="CW25" s="719"/>
      <c r="CX25" s="719"/>
      <c r="CY25" s="720"/>
      <c r="CZ25" s="688">
        <v>12.8</v>
      </c>
      <c r="DA25" s="717"/>
      <c r="DB25" s="717"/>
      <c r="DC25" s="721"/>
      <c r="DD25" s="692">
        <v>1228780</v>
      </c>
      <c r="DE25" s="719"/>
      <c r="DF25" s="719"/>
      <c r="DG25" s="719"/>
      <c r="DH25" s="719"/>
      <c r="DI25" s="719"/>
      <c r="DJ25" s="719"/>
      <c r="DK25" s="720"/>
      <c r="DL25" s="692">
        <v>1157968</v>
      </c>
      <c r="DM25" s="719"/>
      <c r="DN25" s="719"/>
      <c r="DO25" s="719"/>
      <c r="DP25" s="719"/>
      <c r="DQ25" s="719"/>
      <c r="DR25" s="719"/>
      <c r="DS25" s="719"/>
      <c r="DT25" s="719"/>
      <c r="DU25" s="719"/>
      <c r="DV25" s="720"/>
      <c r="DW25" s="688">
        <v>24.5</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4994344</v>
      </c>
      <c r="S26" s="684"/>
      <c r="T26" s="684"/>
      <c r="U26" s="684"/>
      <c r="V26" s="684"/>
      <c r="W26" s="684"/>
      <c r="X26" s="684"/>
      <c r="Y26" s="685"/>
      <c r="Z26" s="686">
        <v>47.5</v>
      </c>
      <c r="AA26" s="686"/>
      <c r="AB26" s="686"/>
      <c r="AC26" s="686"/>
      <c r="AD26" s="687">
        <v>4540799</v>
      </c>
      <c r="AE26" s="687"/>
      <c r="AF26" s="687"/>
      <c r="AG26" s="687"/>
      <c r="AH26" s="687"/>
      <c r="AI26" s="687"/>
      <c r="AJ26" s="687"/>
      <c r="AK26" s="687"/>
      <c r="AL26" s="688">
        <v>99.3</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237</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852974</v>
      </c>
      <c r="CS26" s="684"/>
      <c r="CT26" s="684"/>
      <c r="CU26" s="684"/>
      <c r="CV26" s="684"/>
      <c r="CW26" s="684"/>
      <c r="CX26" s="684"/>
      <c r="CY26" s="685"/>
      <c r="CZ26" s="688">
        <v>8.3000000000000007</v>
      </c>
      <c r="DA26" s="717"/>
      <c r="DB26" s="717"/>
      <c r="DC26" s="721"/>
      <c r="DD26" s="692">
        <v>775063</v>
      </c>
      <c r="DE26" s="684"/>
      <c r="DF26" s="684"/>
      <c r="DG26" s="684"/>
      <c r="DH26" s="684"/>
      <c r="DI26" s="684"/>
      <c r="DJ26" s="684"/>
      <c r="DK26" s="685"/>
      <c r="DL26" s="692" t="s">
        <v>127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1660</v>
      </c>
      <c r="S27" s="684"/>
      <c r="T27" s="684"/>
      <c r="U27" s="684"/>
      <c r="V27" s="684"/>
      <c r="W27" s="684"/>
      <c r="X27" s="684"/>
      <c r="Y27" s="685"/>
      <c r="Z27" s="686">
        <v>0</v>
      </c>
      <c r="AA27" s="686"/>
      <c r="AB27" s="686"/>
      <c r="AC27" s="686"/>
      <c r="AD27" s="687">
        <v>1660</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1376307</v>
      </c>
      <c r="BH27" s="684"/>
      <c r="BI27" s="684"/>
      <c r="BJ27" s="684"/>
      <c r="BK27" s="684"/>
      <c r="BL27" s="684"/>
      <c r="BM27" s="684"/>
      <c r="BN27" s="685"/>
      <c r="BO27" s="686">
        <v>100</v>
      </c>
      <c r="BP27" s="686"/>
      <c r="BQ27" s="686"/>
      <c r="BR27" s="686"/>
      <c r="BS27" s="692">
        <v>19958</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687659</v>
      </c>
      <c r="CS27" s="719"/>
      <c r="CT27" s="719"/>
      <c r="CU27" s="719"/>
      <c r="CV27" s="719"/>
      <c r="CW27" s="719"/>
      <c r="CX27" s="719"/>
      <c r="CY27" s="720"/>
      <c r="CZ27" s="688">
        <v>6.7</v>
      </c>
      <c r="DA27" s="717"/>
      <c r="DB27" s="717"/>
      <c r="DC27" s="721"/>
      <c r="DD27" s="692">
        <v>288276</v>
      </c>
      <c r="DE27" s="719"/>
      <c r="DF27" s="719"/>
      <c r="DG27" s="719"/>
      <c r="DH27" s="719"/>
      <c r="DI27" s="719"/>
      <c r="DJ27" s="719"/>
      <c r="DK27" s="720"/>
      <c r="DL27" s="692">
        <v>267666</v>
      </c>
      <c r="DM27" s="719"/>
      <c r="DN27" s="719"/>
      <c r="DO27" s="719"/>
      <c r="DP27" s="719"/>
      <c r="DQ27" s="719"/>
      <c r="DR27" s="719"/>
      <c r="DS27" s="719"/>
      <c r="DT27" s="719"/>
      <c r="DU27" s="719"/>
      <c r="DV27" s="720"/>
      <c r="DW27" s="688">
        <v>5.7</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107755</v>
      </c>
      <c r="S28" s="684"/>
      <c r="T28" s="684"/>
      <c r="U28" s="684"/>
      <c r="V28" s="684"/>
      <c r="W28" s="684"/>
      <c r="X28" s="684"/>
      <c r="Y28" s="685"/>
      <c r="Z28" s="686">
        <v>1</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811833</v>
      </c>
      <c r="CS28" s="684"/>
      <c r="CT28" s="684"/>
      <c r="CU28" s="684"/>
      <c r="CV28" s="684"/>
      <c r="CW28" s="684"/>
      <c r="CX28" s="684"/>
      <c r="CY28" s="685"/>
      <c r="CZ28" s="688">
        <v>7.9</v>
      </c>
      <c r="DA28" s="717"/>
      <c r="DB28" s="717"/>
      <c r="DC28" s="721"/>
      <c r="DD28" s="692">
        <v>757718</v>
      </c>
      <c r="DE28" s="684"/>
      <c r="DF28" s="684"/>
      <c r="DG28" s="684"/>
      <c r="DH28" s="684"/>
      <c r="DI28" s="684"/>
      <c r="DJ28" s="684"/>
      <c r="DK28" s="685"/>
      <c r="DL28" s="692">
        <v>757718</v>
      </c>
      <c r="DM28" s="684"/>
      <c r="DN28" s="684"/>
      <c r="DO28" s="684"/>
      <c r="DP28" s="684"/>
      <c r="DQ28" s="684"/>
      <c r="DR28" s="684"/>
      <c r="DS28" s="684"/>
      <c r="DT28" s="684"/>
      <c r="DU28" s="684"/>
      <c r="DV28" s="685"/>
      <c r="DW28" s="688">
        <v>16</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351080</v>
      </c>
      <c r="S29" s="684"/>
      <c r="T29" s="684"/>
      <c r="U29" s="684"/>
      <c r="V29" s="684"/>
      <c r="W29" s="684"/>
      <c r="X29" s="684"/>
      <c r="Y29" s="685"/>
      <c r="Z29" s="686">
        <v>3.3</v>
      </c>
      <c r="AA29" s="686"/>
      <c r="AB29" s="686"/>
      <c r="AC29" s="686"/>
      <c r="AD29" s="687">
        <v>7048</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303</v>
      </c>
      <c r="CG29" s="699"/>
      <c r="CH29" s="699"/>
      <c r="CI29" s="699"/>
      <c r="CJ29" s="699"/>
      <c r="CK29" s="699"/>
      <c r="CL29" s="699"/>
      <c r="CM29" s="699"/>
      <c r="CN29" s="699"/>
      <c r="CO29" s="699"/>
      <c r="CP29" s="699"/>
      <c r="CQ29" s="700"/>
      <c r="CR29" s="683">
        <v>811817</v>
      </c>
      <c r="CS29" s="719"/>
      <c r="CT29" s="719"/>
      <c r="CU29" s="719"/>
      <c r="CV29" s="719"/>
      <c r="CW29" s="719"/>
      <c r="CX29" s="719"/>
      <c r="CY29" s="720"/>
      <c r="CZ29" s="688">
        <v>7.9</v>
      </c>
      <c r="DA29" s="717"/>
      <c r="DB29" s="717"/>
      <c r="DC29" s="721"/>
      <c r="DD29" s="692">
        <v>757702</v>
      </c>
      <c r="DE29" s="719"/>
      <c r="DF29" s="719"/>
      <c r="DG29" s="719"/>
      <c r="DH29" s="719"/>
      <c r="DI29" s="719"/>
      <c r="DJ29" s="719"/>
      <c r="DK29" s="720"/>
      <c r="DL29" s="692">
        <v>757702</v>
      </c>
      <c r="DM29" s="719"/>
      <c r="DN29" s="719"/>
      <c r="DO29" s="719"/>
      <c r="DP29" s="719"/>
      <c r="DQ29" s="719"/>
      <c r="DR29" s="719"/>
      <c r="DS29" s="719"/>
      <c r="DT29" s="719"/>
      <c r="DU29" s="719"/>
      <c r="DV29" s="720"/>
      <c r="DW29" s="688">
        <v>16</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45342</v>
      </c>
      <c r="S30" s="684"/>
      <c r="T30" s="684"/>
      <c r="U30" s="684"/>
      <c r="V30" s="684"/>
      <c r="W30" s="684"/>
      <c r="X30" s="684"/>
      <c r="Y30" s="685"/>
      <c r="Z30" s="686">
        <v>0.4</v>
      </c>
      <c r="AA30" s="686"/>
      <c r="AB30" s="686"/>
      <c r="AC30" s="686"/>
      <c r="AD30" s="687" t="s">
        <v>237</v>
      </c>
      <c r="AE30" s="687"/>
      <c r="AF30" s="687"/>
      <c r="AG30" s="687"/>
      <c r="AH30" s="687"/>
      <c r="AI30" s="687"/>
      <c r="AJ30" s="687"/>
      <c r="AK30" s="687"/>
      <c r="AL30" s="688" t="s">
        <v>127</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775016</v>
      </c>
      <c r="CS30" s="684"/>
      <c r="CT30" s="684"/>
      <c r="CU30" s="684"/>
      <c r="CV30" s="684"/>
      <c r="CW30" s="684"/>
      <c r="CX30" s="684"/>
      <c r="CY30" s="685"/>
      <c r="CZ30" s="688">
        <v>7.5</v>
      </c>
      <c r="DA30" s="717"/>
      <c r="DB30" s="717"/>
      <c r="DC30" s="721"/>
      <c r="DD30" s="692">
        <v>725100</v>
      </c>
      <c r="DE30" s="684"/>
      <c r="DF30" s="684"/>
      <c r="DG30" s="684"/>
      <c r="DH30" s="684"/>
      <c r="DI30" s="684"/>
      <c r="DJ30" s="684"/>
      <c r="DK30" s="685"/>
      <c r="DL30" s="692">
        <v>725100</v>
      </c>
      <c r="DM30" s="684"/>
      <c r="DN30" s="684"/>
      <c r="DO30" s="684"/>
      <c r="DP30" s="684"/>
      <c r="DQ30" s="684"/>
      <c r="DR30" s="684"/>
      <c r="DS30" s="684"/>
      <c r="DT30" s="684"/>
      <c r="DU30" s="684"/>
      <c r="DV30" s="685"/>
      <c r="DW30" s="688">
        <v>15.3</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918896</v>
      </c>
      <c r="S31" s="684"/>
      <c r="T31" s="684"/>
      <c r="U31" s="684"/>
      <c r="V31" s="684"/>
      <c r="W31" s="684"/>
      <c r="X31" s="684"/>
      <c r="Y31" s="685"/>
      <c r="Z31" s="686">
        <v>8.6999999999999993</v>
      </c>
      <c r="AA31" s="686"/>
      <c r="AB31" s="686"/>
      <c r="AC31" s="686"/>
      <c r="AD31" s="687" t="s">
        <v>237</v>
      </c>
      <c r="AE31" s="687"/>
      <c r="AF31" s="687"/>
      <c r="AG31" s="687"/>
      <c r="AH31" s="687"/>
      <c r="AI31" s="687"/>
      <c r="AJ31" s="687"/>
      <c r="AK31" s="687"/>
      <c r="AL31" s="688" t="s">
        <v>237</v>
      </c>
      <c r="AM31" s="689"/>
      <c r="AN31" s="689"/>
      <c r="AO31" s="690"/>
      <c r="AP31" s="740" t="s">
        <v>309</v>
      </c>
      <c r="AQ31" s="741"/>
      <c r="AR31" s="741"/>
      <c r="AS31" s="741"/>
      <c r="AT31" s="746" t="s">
        <v>310</v>
      </c>
      <c r="AU31" s="231"/>
      <c r="AV31" s="231"/>
      <c r="AW31" s="231"/>
      <c r="AX31" s="669" t="s">
        <v>185</v>
      </c>
      <c r="AY31" s="670"/>
      <c r="AZ31" s="670"/>
      <c r="BA31" s="670"/>
      <c r="BB31" s="670"/>
      <c r="BC31" s="670"/>
      <c r="BD31" s="670"/>
      <c r="BE31" s="670"/>
      <c r="BF31" s="671"/>
      <c r="BG31" s="751">
        <v>99.4</v>
      </c>
      <c r="BH31" s="738"/>
      <c r="BI31" s="738"/>
      <c r="BJ31" s="738"/>
      <c r="BK31" s="738"/>
      <c r="BL31" s="738"/>
      <c r="BM31" s="678">
        <v>98.3</v>
      </c>
      <c r="BN31" s="738"/>
      <c r="BO31" s="738"/>
      <c r="BP31" s="738"/>
      <c r="BQ31" s="739"/>
      <c r="BR31" s="751">
        <v>99.3</v>
      </c>
      <c r="BS31" s="738"/>
      <c r="BT31" s="738"/>
      <c r="BU31" s="738"/>
      <c r="BV31" s="738"/>
      <c r="BW31" s="738"/>
      <c r="BX31" s="678">
        <v>98.6</v>
      </c>
      <c r="BY31" s="738"/>
      <c r="BZ31" s="738"/>
      <c r="CA31" s="738"/>
      <c r="CB31" s="739"/>
      <c r="CD31" s="725"/>
      <c r="CE31" s="726"/>
      <c r="CF31" s="698" t="s">
        <v>311</v>
      </c>
      <c r="CG31" s="699"/>
      <c r="CH31" s="699"/>
      <c r="CI31" s="699"/>
      <c r="CJ31" s="699"/>
      <c r="CK31" s="699"/>
      <c r="CL31" s="699"/>
      <c r="CM31" s="699"/>
      <c r="CN31" s="699"/>
      <c r="CO31" s="699"/>
      <c r="CP31" s="699"/>
      <c r="CQ31" s="700"/>
      <c r="CR31" s="683">
        <v>36801</v>
      </c>
      <c r="CS31" s="719"/>
      <c r="CT31" s="719"/>
      <c r="CU31" s="719"/>
      <c r="CV31" s="719"/>
      <c r="CW31" s="719"/>
      <c r="CX31" s="719"/>
      <c r="CY31" s="720"/>
      <c r="CZ31" s="688">
        <v>0.4</v>
      </c>
      <c r="DA31" s="717"/>
      <c r="DB31" s="717"/>
      <c r="DC31" s="721"/>
      <c r="DD31" s="692">
        <v>32602</v>
      </c>
      <c r="DE31" s="719"/>
      <c r="DF31" s="719"/>
      <c r="DG31" s="719"/>
      <c r="DH31" s="719"/>
      <c r="DI31" s="719"/>
      <c r="DJ31" s="719"/>
      <c r="DK31" s="720"/>
      <c r="DL31" s="692">
        <v>32602</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99.7</v>
      </c>
      <c r="BH32" s="719"/>
      <c r="BI32" s="719"/>
      <c r="BJ32" s="719"/>
      <c r="BK32" s="719"/>
      <c r="BL32" s="719"/>
      <c r="BM32" s="689">
        <v>99.1</v>
      </c>
      <c r="BN32" s="749"/>
      <c r="BO32" s="749"/>
      <c r="BP32" s="749"/>
      <c r="BQ32" s="750"/>
      <c r="BR32" s="752">
        <v>99.7</v>
      </c>
      <c r="BS32" s="719"/>
      <c r="BT32" s="719"/>
      <c r="BU32" s="719"/>
      <c r="BV32" s="719"/>
      <c r="BW32" s="719"/>
      <c r="BX32" s="689">
        <v>99.2</v>
      </c>
      <c r="BY32" s="749"/>
      <c r="BZ32" s="749"/>
      <c r="CA32" s="749"/>
      <c r="CB32" s="750"/>
      <c r="CD32" s="727"/>
      <c r="CE32" s="728"/>
      <c r="CF32" s="698" t="s">
        <v>315</v>
      </c>
      <c r="CG32" s="699"/>
      <c r="CH32" s="699"/>
      <c r="CI32" s="699"/>
      <c r="CJ32" s="699"/>
      <c r="CK32" s="699"/>
      <c r="CL32" s="699"/>
      <c r="CM32" s="699"/>
      <c r="CN32" s="699"/>
      <c r="CO32" s="699"/>
      <c r="CP32" s="699"/>
      <c r="CQ32" s="700"/>
      <c r="CR32" s="683">
        <v>16</v>
      </c>
      <c r="CS32" s="684"/>
      <c r="CT32" s="684"/>
      <c r="CU32" s="684"/>
      <c r="CV32" s="684"/>
      <c r="CW32" s="684"/>
      <c r="CX32" s="684"/>
      <c r="CY32" s="685"/>
      <c r="CZ32" s="688">
        <v>0</v>
      </c>
      <c r="DA32" s="717"/>
      <c r="DB32" s="717"/>
      <c r="DC32" s="721"/>
      <c r="DD32" s="692">
        <v>16</v>
      </c>
      <c r="DE32" s="684"/>
      <c r="DF32" s="684"/>
      <c r="DG32" s="684"/>
      <c r="DH32" s="684"/>
      <c r="DI32" s="684"/>
      <c r="DJ32" s="684"/>
      <c r="DK32" s="685"/>
      <c r="DL32" s="692">
        <v>16</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708888</v>
      </c>
      <c r="S33" s="684"/>
      <c r="T33" s="684"/>
      <c r="U33" s="684"/>
      <c r="V33" s="684"/>
      <c r="W33" s="684"/>
      <c r="X33" s="684"/>
      <c r="Y33" s="685"/>
      <c r="Z33" s="686">
        <v>6.7</v>
      </c>
      <c r="AA33" s="686"/>
      <c r="AB33" s="686"/>
      <c r="AC33" s="686"/>
      <c r="AD33" s="687" t="s">
        <v>127</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99</v>
      </c>
      <c r="BH33" s="754"/>
      <c r="BI33" s="754"/>
      <c r="BJ33" s="754"/>
      <c r="BK33" s="754"/>
      <c r="BL33" s="754"/>
      <c r="BM33" s="755">
        <v>97.3</v>
      </c>
      <c r="BN33" s="754"/>
      <c r="BO33" s="754"/>
      <c r="BP33" s="754"/>
      <c r="BQ33" s="756"/>
      <c r="BR33" s="753">
        <v>98.8</v>
      </c>
      <c r="BS33" s="754"/>
      <c r="BT33" s="754"/>
      <c r="BU33" s="754"/>
      <c r="BV33" s="754"/>
      <c r="BW33" s="754"/>
      <c r="BX33" s="755">
        <v>97.7</v>
      </c>
      <c r="BY33" s="754"/>
      <c r="BZ33" s="754"/>
      <c r="CA33" s="754"/>
      <c r="CB33" s="756"/>
      <c r="CD33" s="698" t="s">
        <v>318</v>
      </c>
      <c r="CE33" s="699"/>
      <c r="CF33" s="699"/>
      <c r="CG33" s="699"/>
      <c r="CH33" s="699"/>
      <c r="CI33" s="699"/>
      <c r="CJ33" s="699"/>
      <c r="CK33" s="699"/>
      <c r="CL33" s="699"/>
      <c r="CM33" s="699"/>
      <c r="CN33" s="699"/>
      <c r="CO33" s="699"/>
      <c r="CP33" s="699"/>
      <c r="CQ33" s="700"/>
      <c r="CR33" s="683">
        <v>4257507</v>
      </c>
      <c r="CS33" s="719"/>
      <c r="CT33" s="719"/>
      <c r="CU33" s="719"/>
      <c r="CV33" s="719"/>
      <c r="CW33" s="719"/>
      <c r="CX33" s="719"/>
      <c r="CY33" s="720"/>
      <c r="CZ33" s="688">
        <v>41.4</v>
      </c>
      <c r="DA33" s="717"/>
      <c r="DB33" s="717"/>
      <c r="DC33" s="721"/>
      <c r="DD33" s="692">
        <v>2948843</v>
      </c>
      <c r="DE33" s="719"/>
      <c r="DF33" s="719"/>
      <c r="DG33" s="719"/>
      <c r="DH33" s="719"/>
      <c r="DI33" s="719"/>
      <c r="DJ33" s="719"/>
      <c r="DK33" s="720"/>
      <c r="DL33" s="692">
        <v>1945782</v>
      </c>
      <c r="DM33" s="719"/>
      <c r="DN33" s="719"/>
      <c r="DO33" s="719"/>
      <c r="DP33" s="719"/>
      <c r="DQ33" s="719"/>
      <c r="DR33" s="719"/>
      <c r="DS33" s="719"/>
      <c r="DT33" s="719"/>
      <c r="DU33" s="719"/>
      <c r="DV33" s="720"/>
      <c r="DW33" s="688">
        <v>41.2</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45288</v>
      </c>
      <c r="S34" s="684"/>
      <c r="T34" s="684"/>
      <c r="U34" s="684"/>
      <c r="V34" s="684"/>
      <c r="W34" s="684"/>
      <c r="X34" s="684"/>
      <c r="Y34" s="685"/>
      <c r="Z34" s="686">
        <v>0.4</v>
      </c>
      <c r="AA34" s="686"/>
      <c r="AB34" s="686"/>
      <c r="AC34" s="686"/>
      <c r="AD34" s="687">
        <v>19208</v>
      </c>
      <c r="AE34" s="687"/>
      <c r="AF34" s="687"/>
      <c r="AG34" s="687"/>
      <c r="AH34" s="687"/>
      <c r="AI34" s="687"/>
      <c r="AJ34" s="687"/>
      <c r="AK34" s="687"/>
      <c r="AL34" s="688">
        <v>0.4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1248770</v>
      </c>
      <c r="CS34" s="684"/>
      <c r="CT34" s="684"/>
      <c r="CU34" s="684"/>
      <c r="CV34" s="684"/>
      <c r="CW34" s="684"/>
      <c r="CX34" s="684"/>
      <c r="CY34" s="685"/>
      <c r="CZ34" s="688">
        <v>12.1</v>
      </c>
      <c r="DA34" s="717"/>
      <c r="DB34" s="717"/>
      <c r="DC34" s="721"/>
      <c r="DD34" s="692">
        <v>895943</v>
      </c>
      <c r="DE34" s="684"/>
      <c r="DF34" s="684"/>
      <c r="DG34" s="684"/>
      <c r="DH34" s="684"/>
      <c r="DI34" s="684"/>
      <c r="DJ34" s="684"/>
      <c r="DK34" s="685"/>
      <c r="DL34" s="692">
        <v>716623</v>
      </c>
      <c r="DM34" s="684"/>
      <c r="DN34" s="684"/>
      <c r="DO34" s="684"/>
      <c r="DP34" s="684"/>
      <c r="DQ34" s="684"/>
      <c r="DR34" s="684"/>
      <c r="DS34" s="684"/>
      <c r="DT34" s="684"/>
      <c r="DU34" s="684"/>
      <c r="DV34" s="685"/>
      <c r="DW34" s="688">
        <v>15.2</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86140</v>
      </c>
      <c r="S35" s="684"/>
      <c r="T35" s="684"/>
      <c r="U35" s="684"/>
      <c r="V35" s="684"/>
      <c r="W35" s="684"/>
      <c r="X35" s="684"/>
      <c r="Y35" s="685"/>
      <c r="Z35" s="686">
        <v>0.8</v>
      </c>
      <c r="AA35" s="686"/>
      <c r="AB35" s="686"/>
      <c r="AC35" s="686"/>
      <c r="AD35" s="687" t="s">
        <v>127</v>
      </c>
      <c r="AE35" s="687"/>
      <c r="AF35" s="687"/>
      <c r="AG35" s="687"/>
      <c r="AH35" s="687"/>
      <c r="AI35" s="687"/>
      <c r="AJ35" s="687"/>
      <c r="AK35" s="687"/>
      <c r="AL35" s="688" t="s">
        <v>127</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235927</v>
      </c>
      <c r="CS35" s="719"/>
      <c r="CT35" s="719"/>
      <c r="CU35" s="719"/>
      <c r="CV35" s="719"/>
      <c r="CW35" s="719"/>
      <c r="CX35" s="719"/>
      <c r="CY35" s="720"/>
      <c r="CZ35" s="688">
        <v>2.2999999999999998</v>
      </c>
      <c r="DA35" s="717"/>
      <c r="DB35" s="717"/>
      <c r="DC35" s="721"/>
      <c r="DD35" s="692">
        <v>201007</v>
      </c>
      <c r="DE35" s="719"/>
      <c r="DF35" s="719"/>
      <c r="DG35" s="719"/>
      <c r="DH35" s="719"/>
      <c r="DI35" s="719"/>
      <c r="DJ35" s="719"/>
      <c r="DK35" s="720"/>
      <c r="DL35" s="692">
        <v>201007</v>
      </c>
      <c r="DM35" s="719"/>
      <c r="DN35" s="719"/>
      <c r="DO35" s="719"/>
      <c r="DP35" s="719"/>
      <c r="DQ35" s="719"/>
      <c r="DR35" s="719"/>
      <c r="DS35" s="719"/>
      <c r="DT35" s="719"/>
      <c r="DU35" s="719"/>
      <c r="DV35" s="720"/>
      <c r="DW35" s="688">
        <v>4.3</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543385</v>
      </c>
      <c r="S36" s="684"/>
      <c r="T36" s="684"/>
      <c r="U36" s="684"/>
      <c r="V36" s="684"/>
      <c r="W36" s="684"/>
      <c r="X36" s="684"/>
      <c r="Y36" s="685"/>
      <c r="Z36" s="686">
        <v>5.2</v>
      </c>
      <c r="AA36" s="686"/>
      <c r="AB36" s="686"/>
      <c r="AC36" s="686"/>
      <c r="AD36" s="687" t="s">
        <v>127</v>
      </c>
      <c r="AE36" s="687"/>
      <c r="AF36" s="687"/>
      <c r="AG36" s="687"/>
      <c r="AH36" s="687"/>
      <c r="AI36" s="687"/>
      <c r="AJ36" s="687"/>
      <c r="AK36" s="687"/>
      <c r="AL36" s="688" t="s">
        <v>127</v>
      </c>
      <c r="AM36" s="689"/>
      <c r="AN36" s="689"/>
      <c r="AO36" s="690"/>
      <c r="AP36" s="235"/>
      <c r="AQ36" s="757" t="s">
        <v>326</v>
      </c>
      <c r="AR36" s="758"/>
      <c r="AS36" s="758"/>
      <c r="AT36" s="758"/>
      <c r="AU36" s="758"/>
      <c r="AV36" s="758"/>
      <c r="AW36" s="758"/>
      <c r="AX36" s="758"/>
      <c r="AY36" s="759"/>
      <c r="AZ36" s="672">
        <v>662163</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35665</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1866000</v>
      </c>
      <c r="CS36" s="684"/>
      <c r="CT36" s="684"/>
      <c r="CU36" s="684"/>
      <c r="CV36" s="684"/>
      <c r="CW36" s="684"/>
      <c r="CX36" s="684"/>
      <c r="CY36" s="685"/>
      <c r="CZ36" s="688">
        <v>18.2</v>
      </c>
      <c r="DA36" s="717"/>
      <c r="DB36" s="717"/>
      <c r="DC36" s="721"/>
      <c r="DD36" s="692">
        <v>1058706</v>
      </c>
      <c r="DE36" s="684"/>
      <c r="DF36" s="684"/>
      <c r="DG36" s="684"/>
      <c r="DH36" s="684"/>
      <c r="DI36" s="684"/>
      <c r="DJ36" s="684"/>
      <c r="DK36" s="685"/>
      <c r="DL36" s="692">
        <v>617839</v>
      </c>
      <c r="DM36" s="684"/>
      <c r="DN36" s="684"/>
      <c r="DO36" s="684"/>
      <c r="DP36" s="684"/>
      <c r="DQ36" s="684"/>
      <c r="DR36" s="684"/>
      <c r="DS36" s="684"/>
      <c r="DT36" s="684"/>
      <c r="DU36" s="684"/>
      <c r="DV36" s="685"/>
      <c r="DW36" s="688">
        <v>13.1</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119612</v>
      </c>
      <c r="S37" s="684"/>
      <c r="T37" s="684"/>
      <c r="U37" s="684"/>
      <c r="V37" s="684"/>
      <c r="W37" s="684"/>
      <c r="X37" s="684"/>
      <c r="Y37" s="685"/>
      <c r="Z37" s="686">
        <v>1.1000000000000001</v>
      </c>
      <c r="AA37" s="686"/>
      <c r="AB37" s="686"/>
      <c r="AC37" s="686"/>
      <c r="AD37" s="687" t="s">
        <v>127</v>
      </c>
      <c r="AE37" s="687"/>
      <c r="AF37" s="687"/>
      <c r="AG37" s="687"/>
      <c r="AH37" s="687"/>
      <c r="AI37" s="687"/>
      <c r="AJ37" s="687"/>
      <c r="AK37" s="687"/>
      <c r="AL37" s="688" t="s">
        <v>127</v>
      </c>
      <c r="AM37" s="689"/>
      <c r="AN37" s="689"/>
      <c r="AO37" s="690"/>
      <c r="AQ37" s="761" t="s">
        <v>330</v>
      </c>
      <c r="AR37" s="762"/>
      <c r="AS37" s="762"/>
      <c r="AT37" s="762"/>
      <c r="AU37" s="762"/>
      <c r="AV37" s="762"/>
      <c r="AW37" s="762"/>
      <c r="AX37" s="762"/>
      <c r="AY37" s="763"/>
      <c r="AZ37" s="683">
        <v>109602</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10385</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518529</v>
      </c>
      <c r="CS37" s="719"/>
      <c r="CT37" s="719"/>
      <c r="CU37" s="719"/>
      <c r="CV37" s="719"/>
      <c r="CW37" s="719"/>
      <c r="CX37" s="719"/>
      <c r="CY37" s="720"/>
      <c r="CZ37" s="688">
        <v>5</v>
      </c>
      <c r="DA37" s="717"/>
      <c r="DB37" s="717"/>
      <c r="DC37" s="721"/>
      <c r="DD37" s="692">
        <v>518529</v>
      </c>
      <c r="DE37" s="719"/>
      <c r="DF37" s="719"/>
      <c r="DG37" s="719"/>
      <c r="DH37" s="719"/>
      <c r="DI37" s="719"/>
      <c r="DJ37" s="719"/>
      <c r="DK37" s="720"/>
      <c r="DL37" s="692">
        <v>470670</v>
      </c>
      <c r="DM37" s="719"/>
      <c r="DN37" s="719"/>
      <c r="DO37" s="719"/>
      <c r="DP37" s="719"/>
      <c r="DQ37" s="719"/>
      <c r="DR37" s="719"/>
      <c r="DS37" s="719"/>
      <c r="DT37" s="719"/>
      <c r="DU37" s="719"/>
      <c r="DV37" s="720"/>
      <c r="DW37" s="688">
        <v>10</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88275</v>
      </c>
      <c r="S38" s="684"/>
      <c r="T38" s="684"/>
      <c r="U38" s="684"/>
      <c r="V38" s="684"/>
      <c r="W38" s="684"/>
      <c r="X38" s="684"/>
      <c r="Y38" s="685"/>
      <c r="Z38" s="686">
        <v>0.8</v>
      </c>
      <c r="AA38" s="686"/>
      <c r="AB38" s="686"/>
      <c r="AC38" s="686"/>
      <c r="AD38" s="687">
        <v>5786</v>
      </c>
      <c r="AE38" s="687"/>
      <c r="AF38" s="687"/>
      <c r="AG38" s="687"/>
      <c r="AH38" s="687"/>
      <c r="AI38" s="687"/>
      <c r="AJ38" s="687"/>
      <c r="AK38" s="687"/>
      <c r="AL38" s="688">
        <v>0.1</v>
      </c>
      <c r="AM38" s="689"/>
      <c r="AN38" s="689"/>
      <c r="AO38" s="690"/>
      <c r="AQ38" s="761" t="s">
        <v>334</v>
      </c>
      <c r="AR38" s="762"/>
      <c r="AS38" s="762"/>
      <c r="AT38" s="762"/>
      <c r="AU38" s="762"/>
      <c r="AV38" s="762"/>
      <c r="AW38" s="762"/>
      <c r="AX38" s="762"/>
      <c r="AY38" s="763"/>
      <c r="AZ38" s="683">
        <v>41740</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1490</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488315</v>
      </c>
      <c r="CS38" s="684"/>
      <c r="CT38" s="684"/>
      <c r="CU38" s="684"/>
      <c r="CV38" s="684"/>
      <c r="CW38" s="684"/>
      <c r="CX38" s="684"/>
      <c r="CY38" s="685"/>
      <c r="CZ38" s="688">
        <v>4.7</v>
      </c>
      <c r="DA38" s="717"/>
      <c r="DB38" s="717"/>
      <c r="DC38" s="721"/>
      <c r="DD38" s="692">
        <v>401620</v>
      </c>
      <c r="DE38" s="684"/>
      <c r="DF38" s="684"/>
      <c r="DG38" s="684"/>
      <c r="DH38" s="684"/>
      <c r="DI38" s="684"/>
      <c r="DJ38" s="684"/>
      <c r="DK38" s="685"/>
      <c r="DL38" s="692">
        <v>378053</v>
      </c>
      <c r="DM38" s="684"/>
      <c r="DN38" s="684"/>
      <c r="DO38" s="684"/>
      <c r="DP38" s="684"/>
      <c r="DQ38" s="684"/>
      <c r="DR38" s="684"/>
      <c r="DS38" s="684"/>
      <c r="DT38" s="684"/>
      <c r="DU38" s="684"/>
      <c r="DV38" s="685"/>
      <c r="DW38" s="688">
        <v>8</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2506722</v>
      </c>
      <c r="S39" s="684"/>
      <c r="T39" s="684"/>
      <c r="U39" s="684"/>
      <c r="V39" s="684"/>
      <c r="W39" s="684"/>
      <c r="X39" s="684"/>
      <c r="Y39" s="685"/>
      <c r="Z39" s="686">
        <v>23.8</v>
      </c>
      <c r="AA39" s="686"/>
      <c r="AB39" s="686"/>
      <c r="AC39" s="686"/>
      <c r="AD39" s="687" t="s">
        <v>127</v>
      </c>
      <c r="AE39" s="687"/>
      <c r="AF39" s="687"/>
      <c r="AG39" s="687"/>
      <c r="AH39" s="687"/>
      <c r="AI39" s="687"/>
      <c r="AJ39" s="687"/>
      <c r="AK39" s="687"/>
      <c r="AL39" s="688" t="s">
        <v>127</v>
      </c>
      <c r="AM39" s="689"/>
      <c r="AN39" s="689"/>
      <c r="AO39" s="690"/>
      <c r="AQ39" s="761" t="s">
        <v>338</v>
      </c>
      <c r="AR39" s="762"/>
      <c r="AS39" s="762"/>
      <c r="AT39" s="762"/>
      <c r="AU39" s="762"/>
      <c r="AV39" s="762"/>
      <c r="AW39" s="762"/>
      <c r="AX39" s="762"/>
      <c r="AY39" s="763"/>
      <c r="AZ39" s="683">
        <v>22506</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2790</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361235</v>
      </c>
      <c r="CS39" s="719"/>
      <c r="CT39" s="719"/>
      <c r="CU39" s="719"/>
      <c r="CV39" s="719"/>
      <c r="CW39" s="719"/>
      <c r="CX39" s="719"/>
      <c r="CY39" s="720"/>
      <c r="CZ39" s="688">
        <v>3.5</v>
      </c>
      <c r="DA39" s="717"/>
      <c r="DB39" s="717"/>
      <c r="DC39" s="721"/>
      <c r="DD39" s="692">
        <v>334307</v>
      </c>
      <c r="DE39" s="719"/>
      <c r="DF39" s="719"/>
      <c r="DG39" s="719"/>
      <c r="DH39" s="719"/>
      <c r="DI39" s="719"/>
      <c r="DJ39" s="719"/>
      <c r="DK39" s="720"/>
      <c r="DL39" s="692" t="s">
        <v>127</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127</v>
      </c>
      <c r="AA40" s="686"/>
      <c r="AB40" s="686"/>
      <c r="AC40" s="686"/>
      <c r="AD40" s="687" t="s">
        <v>127</v>
      </c>
      <c r="AE40" s="687"/>
      <c r="AF40" s="687"/>
      <c r="AG40" s="687"/>
      <c r="AH40" s="687"/>
      <c r="AI40" s="687"/>
      <c r="AJ40" s="687"/>
      <c r="AK40" s="687"/>
      <c r="AL40" s="688" t="s">
        <v>237</v>
      </c>
      <c r="AM40" s="689"/>
      <c r="AN40" s="689"/>
      <c r="AO40" s="690"/>
      <c r="AQ40" s="761" t="s">
        <v>342</v>
      </c>
      <c r="AR40" s="762"/>
      <c r="AS40" s="762"/>
      <c r="AT40" s="762"/>
      <c r="AU40" s="762"/>
      <c r="AV40" s="762"/>
      <c r="AW40" s="762"/>
      <c r="AX40" s="762"/>
      <c r="AY40" s="763"/>
      <c r="AZ40" s="683" t="s">
        <v>127</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127</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57260</v>
      </c>
      <c r="CS40" s="684"/>
      <c r="CT40" s="684"/>
      <c r="CU40" s="684"/>
      <c r="CV40" s="684"/>
      <c r="CW40" s="684"/>
      <c r="CX40" s="684"/>
      <c r="CY40" s="685"/>
      <c r="CZ40" s="688">
        <v>0.6</v>
      </c>
      <c r="DA40" s="717"/>
      <c r="DB40" s="717"/>
      <c r="DC40" s="721"/>
      <c r="DD40" s="692">
        <v>57260</v>
      </c>
      <c r="DE40" s="684"/>
      <c r="DF40" s="684"/>
      <c r="DG40" s="684"/>
      <c r="DH40" s="684"/>
      <c r="DI40" s="684"/>
      <c r="DJ40" s="684"/>
      <c r="DK40" s="685"/>
      <c r="DL40" s="692">
        <v>32260</v>
      </c>
      <c r="DM40" s="684"/>
      <c r="DN40" s="684"/>
      <c r="DO40" s="684"/>
      <c r="DP40" s="684"/>
      <c r="DQ40" s="684"/>
      <c r="DR40" s="684"/>
      <c r="DS40" s="684"/>
      <c r="DT40" s="684"/>
      <c r="DU40" s="684"/>
      <c r="DV40" s="685"/>
      <c r="DW40" s="688">
        <v>0.7</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153122</v>
      </c>
      <c r="S41" s="684"/>
      <c r="T41" s="684"/>
      <c r="U41" s="684"/>
      <c r="V41" s="684"/>
      <c r="W41" s="684"/>
      <c r="X41" s="684"/>
      <c r="Y41" s="685"/>
      <c r="Z41" s="686">
        <v>1.5</v>
      </c>
      <c r="AA41" s="686"/>
      <c r="AB41" s="686"/>
      <c r="AC41" s="686"/>
      <c r="AD41" s="687" t="s">
        <v>127</v>
      </c>
      <c r="AE41" s="687"/>
      <c r="AF41" s="687"/>
      <c r="AG41" s="687"/>
      <c r="AH41" s="687"/>
      <c r="AI41" s="687"/>
      <c r="AJ41" s="687"/>
      <c r="AK41" s="687"/>
      <c r="AL41" s="688" t="s">
        <v>127</v>
      </c>
      <c r="AM41" s="689"/>
      <c r="AN41" s="689"/>
      <c r="AO41" s="690"/>
      <c r="AQ41" s="761" t="s">
        <v>347</v>
      </c>
      <c r="AR41" s="762"/>
      <c r="AS41" s="762"/>
      <c r="AT41" s="762"/>
      <c r="AU41" s="762"/>
      <c r="AV41" s="762"/>
      <c r="AW41" s="762"/>
      <c r="AX41" s="762"/>
      <c r="AY41" s="763"/>
      <c r="AZ41" s="683">
        <v>122734</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127</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237</v>
      </c>
      <c r="CS41" s="719"/>
      <c r="CT41" s="719"/>
      <c r="CU41" s="719"/>
      <c r="CV41" s="719"/>
      <c r="CW41" s="719"/>
      <c r="CX41" s="719"/>
      <c r="CY41" s="720"/>
      <c r="CZ41" s="688" t="s">
        <v>127</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10517387</v>
      </c>
      <c r="S42" s="769"/>
      <c r="T42" s="769"/>
      <c r="U42" s="769"/>
      <c r="V42" s="769"/>
      <c r="W42" s="769"/>
      <c r="X42" s="769"/>
      <c r="Y42" s="777"/>
      <c r="Z42" s="778">
        <v>100</v>
      </c>
      <c r="AA42" s="778"/>
      <c r="AB42" s="778"/>
      <c r="AC42" s="778"/>
      <c r="AD42" s="779">
        <v>4574501</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365581</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277</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3204377</v>
      </c>
      <c r="CS42" s="684"/>
      <c r="CT42" s="684"/>
      <c r="CU42" s="684"/>
      <c r="CV42" s="684"/>
      <c r="CW42" s="684"/>
      <c r="CX42" s="684"/>
      <c r="CY42" s="685"/>
      <c r="CZ42" s="688">
        <v>31.2</v>
      </c>
      <c r="DA42" s="689"/>
      <c r="DB42" s="689"/>
      <c r="DC42" s="701"/>
      <c r="DD42" s="692">
        <v>215451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1423</v>
      </c>
      <c r="CS43" s="719"/>
      <c r="CT43" s="719"/>
      <c r="CU43" s="719"/>
      <c r="CV43" s="719"/>
      <c r="CW43" s="719"/>
      <c r="CX43" s="719"/>
      <c r="CY43" s="720"/>
      <c r="CZ43" s="688">
        <v>0</v>
      </c>
      <c r="DA43" s="717"/>
      <c r="DB43" s="717"/>
      <c r="DC43" s="721"/>
      <c r="DD43" s="692" t="s">
        <v>127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2600463</v>
      </c>
      <c r="CS44" s="684"/>
      <c r="CT44" s="684"/>
      <c r="CU44" s="684"/>
      <c r="CV44" s="684"/>
      <c r="CW44" s="684"/>
      <c r="CX44" s="684"/>
      <c r="CY44" s="685"/>
      <c r="CZ44" s="688">
        <v>25.3</v>
      </c>
      <c r="DA44" s="689"/>
      <c r="DB44" s="689"/>
      <c r="DC44" s="701"/>
      <c r="DD44" s="692">
        <v>202842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634109</v>
      </c>
      <c r="CS45" s="719"/>
      <c r="CT45" s="719"/>
      <c r="CU45" s="719"/>
      <c r="CV45" s="719"/>
      <c r="CW45" s="719"/>
      <c r="CX45" s="719"/>
      <c r="CY45" s="720"/>
      <c r="CZ45" s="688">
        <v>6.2</v>
      </c>
      <c r="DA45" s="717"/>
      <c r="DB45" s="717"/>
      <c r="DC45" s="721"/>
      <c r="DD45" s="692">
        <v>12597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1849193</v>
      </c>
      <c r="CS46" s="684"/>
      <c r="CT46" s="684"/>
      <c r="CU46" s="684"/>
      <c r="CV46" s="684"/>
      <c r="CW46" s="684"/>
      <c r="CX46" s="684"/>
      <c r="CY46" s="685"/>
      <c r="CZ46" s="688">
        <v>18</v>
      </c>
      <c r="DA46" s="689"/>
      <c r="DB46" s="689"/>
      <c r="DC46" s="701"/>
      <c r="DD46" s="692">
        <v>189976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v>603914</v>
      </c>
      <c r="CS47" s="719"/>
      <c r="CT47" s="719"/>
      <c r="CU47" s="719"/>
      <c r="CV47" s="719"/>
      <c r="CW47" s="719"/>
      <c r="CX47" s="719"/>
      <c r="CY47" s="720"/>
      <c r="CZ47" s="688">
        <v>5.9</v>
      </c>
      <c r="DA47" s="717"/>
      <c r="DB47" s="717"/>
      <c r="DC47" s="721"/>
      <c r="DD47" s="692">
        <v>12609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10280433</v>
      </c>
      <c r="CS49" s="754"/>
      <c r="CT49" s="754"/>
      <c r="CU49" s="754"/>
      <c r="CV49" s="754"/>
      <c r="CW49" s="754"/>
      <c r="CX49" s="754"/>
      <c r="CY49" s="785"/>
      <c r="CZ49" s="780">
        <v>100</v>
      </c>
      <c r="DA49" s="786"/>
      <c r="DB49" s="786"/>
      <c r="DC49" s="787"/>
      <c r="DD49" s="788">
        <v>5439068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CCmf8L/nI+PXq5pZtCWBuId0P6vgNNoA8YpShn5LeFnACc1AxrPEr9xgujTYzrfW4zc0PvcdX703GJSP3+9mQ==" saltValue="gahLIHoGOHDV3qxe7q3aC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10525</v>
      </c>
      <c r="R7" s="819"/>
      <c r="S7" s="819"/>
      <c r="T7" s="819"/>
      <c r="U7" s="819"/>
      <c r="V7" s="819">
        <v>10288</v>
      </c>
      <c r="W7" s="819"/>
      <c r="X7" s="819"/>
      <c r="Y7" s="819"/>
      <c r="Z7" s="819"/>
      <c r="AA7" s="819">
        <v>237</v>
      </c>
      <c r="AB7" s="819"/>
      <c r="AC7" s="819"/>
      <c r="AD7" s="819"/>
      <c r="AE7" s="820"/>
      <c r="AF7" s="821">
        <v>233</v>
      </c>
      <c r="AG7" s="822"/>
      <c r="AH7" s="822"/>
      <c r="AI7" s="822"/>
      <c r="AJ7" s="823"/>
      <c r="AK7" s="858">
        <v>543</v>
      </c>
      <c r="AL7" s="859"/>
      <c r="AM7" s="859"/>
      <c r="AN7" s="859"/>
      <c r="AO7" s="859"/>
      <c r="AP7" s="859">
        <v>11421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387</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388</v>
      </c>
      <c r="B23" s="874" t="s">
        <v>389</v>
      </c>
      <c r="C23" s="875"/>
      <c r="D23" s="875"/>
      <c r="E23" s="875"/>
      <c r="F23" s="875"/>
      <c r="G23" s="875"/>
      <c r="H23" s="875"/>
      <c r="I23" s="875"/>
      <c r="J23" s="875"/>
      <c r="K23" s="875"/>
      <c r="L23" s="875"/>
      <c r="M23" s="875"/>
      <c r="N23" s="875"/>
      <c r="O23" s="875"/>
      <c r="P23" s="876"/>
      <c r="Q23" s="877">
        <f>Q7</f>
        <v>10525</v>
      </c>
      <c r="R23" s="878"/>
      <c r="S23" s="878"/>
      <c r="T23" s="878"/>
      <c r="U23" s="878"/>
      <c r="V23" s="878">
        <f>V7</f>
        <v>10288</v>
      </c>
      <c r="W23" s="878"/>
      <c r="X23" s="878"/>
      <c r="Y23" s="878"/>
      <c r="Z23" s="878"/>
      <c r="AA23" s="878">
        <f>AA7</f>
        <v>237</v>
      </c>
      <c r="AB23" s="878"/>
      <c r="AC23" s="878"/>
      <c r="AD23" s="878"/>
      <c r="AE23" s="879"/>
      <c r="AF23" s="880">
        <v>233</v>
      </c>
      <c r="AG23" s="878"/>
      <c r="AH23" s="878"/>
      <c r="AI23" s="878"/>
      <c r="AJ23" s="881"/>
      <c r="AK23" s="882"/>
      <c r="AL23" s="883"/>
      <c r="AM23" s="883"/>
      <c r="AN23" s="883"/>
      <c r="AO23" s="883"/>
      <c r="AP23" s="878">
        <f>AP7</f>
        <v>11421</v>
      </c>
      <c r="AQ23" s="878"/>
      <c r="AR23" s="878"/>
      <c r="AS23" s="878"/>
      <c r="AT23" s="878"/>
      <c r="AU23" s="884"/>
      <c r="AV23" s="884"/>
      <c r="AW23" s="884"/>
      <c r="AX23" s="884"/>
      <c r="AY23" s="885"/>
      <c r="AZ23" s="893" t="s">
        <v>390</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1315</v>
      </c>
      <c r="R28" s="907"/>
      <c r="S28" s="907"/>
      <c r="T28" s="907"/>
      <c r="U28" s="907"/>
      <c r="V28" s="907">
        <v>1279</v>
      </c>
      <c r="W28" s="907"/>
      <c r="X28" s="907"/>
      <c r="Y28" s="907"/>
      <c r="Z28" s="907"/>
      <c r="AA28" s="907">
        <v>36</v>
      </c>
      <c r="AB28" s="907"/>
      <c r="AC28" s="907"/>
      <c r="AD28" s="907"/>
      <c r="AE28" s="908"/>
      <c r="AF28" s="909">
        <v>36</v>
      </c>
      <c r="AG28" s="907"/>
      <c r="AH28" s="907"/>
      <c r="AI28" s="907"/>
      <c r="AJ28" s="910"/>
      <c r="AK28" s="911">
        <v>131</v>
      </c>
      <c r="AL28" s="902"/>
      <c r="AM28" s="902"/>
      <c r="AN28" s="902"/>
      <c r="AO28" s="902"/>
      <c r="AP28" s="902" t="s">
        <v>583</v>
      </c>
      <c r="AQ28" s="902"/>
      <c r="AR28" s="902"/>
      <c r="AS28" s="902"/>
      <c r="AT28" s="902"/>
      <c r="AU28" s="902" t="s">
        <v>583</v>
      </c>
      <c r="AV28" s="902"/>
      <c r="AW28" s="902"/>
      <c r="AX28" s="902"/>
      <c r="AY28" s="902"/>
      <c r="AZ28" s="903" t="s">
        <v>583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1119</v>
      </c>
      <c r="R29" s="843"/>
      <c r="S29" s="843"/>
      <c r="T29" s="843"/>
      <c r="U29" s="843"/>
      <c r="V29" s="843">
        <v>1088</v>
      </c>
      <c r="W29" s="843"/>
      <c r="X29" s="843"/>
      <c r="Y29" s="843"/>
      <c r="Z29" s="843"/>
      <c r="AA29" s="843">
        <v>31</v>
      </c>
      <c r="AB29" s="843"/>
      <c r="AC29" s="843"/>
      <c r="AD29" s="843"/>
      <c r="AE29" s="844"/>
      <c r="AF29" s="845">
        <v>31</v>
      </c>
      <c r="AG29" s="846"/>
      <c r="AH29" s="846"/>
      <c r="AI29" s="846"/>
      <c r="AJ29" s="847"/>
      <c r="AK29" s="914">
        <v>175</v>
      </c>
      <c r="AL29" s="915"/>
      <c r="AM29" s="915"/>
      <c r="AN29" s="915"/>
      <c r="AO29" s="915"/>
      <c r="AP29" s="915" t="s">
        <v>583</v>
      </c>
      <c r="AQ29" s="915"/>
      <c r="AR29" s="915"/>
      <c r="AS29" s="915"/>
      <c r="AT29" s="915"/>
      <c r="AU29" s="915" t="s">
        <v>583</v>
      </c>
      <c r="AV29" s="915"/>
      <c r="AW29" s="915"/>
      <c r="AX29" s="915"/>
      <c r="AY29" s="915"/>
      <c r="AZ29" s="916" t="s">
        <v>583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176</v>
      </c>
      <c r="R30" s="843"/>
      <c r="S30" s="843"/>
      <c r="T30" s="843"/>
      <c r="U30" s="843"/>
      <c r="V30" s="843">
        <v>175</v>
      </c>
      <c r="W30" s="843"/>
      <c r="X30" s="843"/>
      <c r="Y30" s="843"/>
      <c r="Z30" s="843"/>
      <c r="AA30" s="843">
        <v>0</v>
      </c>
      <c r="AB30" s="843"/>
      <c r="AC30" s="843"/>
      <c r="AD30" s="843"/>
      <c r="AE30" s="844"/>
      <c r="AF30" s="845">
        <v>0</v>
      </c>
      <c r="AG30" s="846"/>
      <c r="AH30" s="846"/>
      <c r="AI30" s="846"/>
      <c r="AJ30" s="847"/>
      <c r="AK30" s="914">
        <v>57</v>
      </c>
      <c r="AL30" s="915"/>
      <c r="AM30" s="915"/>
      <c r="AN30" s="915"/>
      <c r="AO30" s="915"/>
      <c r="AP30" s="915" t="s">
        <v>583</v>
      </c>
      <c r="AQ30" s="915"/>
      <c r="AR30" s="915"/>
      <c r="AS30" s="915"/>
      <c r="AT30" s="915"/>
      <c r="AU30" s="915" t="s">
        <v>583</v>
      </c>
      <c r="AV30" s="915"/>
      <c r="AW30" s="915"/>
      <c r="AX30" s="915"/>
      <c r="AY30" s="915"/>
      <c r="AZ30" s="916" t="s">
        <v>583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278</v>
      </c>
      <c r="R31" s="843"/>
      <c r="S31" s="843"/>
      <c r="T31" s="843"/>
      <c r="U31" s="843"/>
      <c r="V31" s="843">
        <v>265</v>
      </c>
      <c r="W31" s="843"/>
      <c r="X31" s="843"/>
      <c r="Y31" s="843"/>
      <c r="Z31" s="843"/>
      <c r="AA31" s="843">
        <v>13</v>
      </c>
      <c r="AB31" s="843"/>
      <c r="AC31" s="843"/>
      <c r="AD31" s="843"/>
      <c r="AE31" s="844"/>
      <c r="AF31" s="845">
        <v>222</v>
      </c>
      <c r="AG31" s="846"/>
      <c r="AH31" s="846"/>
      <c r="AI31" s="846"/>
      <c r="AJ31" s="847"/>
      <c r="AK31" s="914">
        <v>23</v>
      </c>
      <c r="AL31" s="915"/>
      <c r="AM31" s="915"/>
      <c r="AN31" s="915"/>
      <c r="AO31" s="915"/>
      <c r="AP31" s="915">
        <v>903</v>
      </c>
      <c r="AQ31" s="915"/>
      <c r="AR31" s="915"/>
      <c r="AS31" s="915"/>
      <c r="AT31" s="915"/>
      <c r="AU31" s="915">
        <v>170</v>
      </c>
      <c r="AV31" s="915"/>
      <c r="AW31" s="915"/>
      <c r="AX31" s="915"/>
      <c r="AY31" s="915"/>
      <c r="AZ31" s="916" t="s">
        <v>583</v>
      </c>
      <c r="BA31" s="916"/>
      <c r="BB31" s="916"/>
      <c r="BC31" s="916"/>
      <c r="BD31" s="916"/>
      <c r="BE31" s="912" t="s">
        <v>405</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327</v>
      </c>
      <c r="R32" s="843"/>
      <c r="S32" s="843"/>
      <c r="T32" s="843"/>
      <c r="U32" s="843"/>
      <c r="V32" s="843">
        <v>292</v>
      </c>
      <c r="W32" s="843"/>
      <c r="X32" s="843"/>
      <c r="Y32" s="843"/>
      <c r="Z32" s="843"/>
      <c r="AA32" s="843">
        <v>35</v>
      </c>
      <c r="AB32" s="843"/>
      <c r="AC32" s="843"/>
      <c r="AD32" s="843"/>
      <c r="AE32" s="844"/>
      <c r="AF32" s="845">
        <v>176</v>
      </c>
      <c r="AG32" s="846"/>
      <c r="AH32" s="846"/>
      <c r="AI32" s="846"/>
      <c r="AJ32" s="847"/>
      <c r="AK32" s="914">
        <v>151</v>
      </c>
      <c r="AL32" s="915"/>
      <c r="AM32" s="915"/>
      <c r="AN32" s="915"/>
      <c r="AO32" s="915"/>
      <c r="AP32" s="915">
        <v>459</v>
      </c>
      <c r="AQ32" s="915"/>
      <c r="AR32" s="915"/>
      <c r="AS32" s="915"/>
      <c r="AT32" s="915"/>
      <c r="AU32" s="915">
        <v>233</v>
      </c>
      <c r="AV32" s="915"/>
      <c r="AW32" s="915"/>
      <c r="AX32" s="915"/>
      <c r="AY32" s="915"/>
      <c r="AZ32" s="916" t="s">
        <v>583</v>
      </c>
      <c r="BA32" s="916"/>
      <c r="BB32" s="916"/>
      <c r="BC32" s="916"/>
      <c r="BD32" s="916"/>
      <c r="BE32" s="912" t="s">
        <v>405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388</v>
      </c>
      <c r="B63" s="874" t="s">
        <v>408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464</v>
      </c>
      <c r="AG63" s="926"/>
      <c r="AH63" s="926"/>
      <c r="AI63" s="926"/>
      <c r="AJ63" s="927"/>
      <c r="AK63" s="928"/>
      <c r="AL63" s="923"/>
      <c r="AM63" s="923"/>
      <c r="AN63" s="923"/>
      <c r="AO63" s="923"/>
      <c r="AP63" s="926">
        <f>AP31+AP32</f>
        <v>1362</v>
      </c>
      <c r="AQ63" s="926"/>
      <c r="AR63" s="926"/>
      <c r="AS63" s="926"/>
      <c r="AT63" s="926"/>
      <c r="AU63" s="926">
        <f>AU31+AU32</f>
        <v>403</v>
      </c>
      <c r="AV63" s="926"/>
      <c r="AW63" s="926"/>
      <c r="AX63" s="926"/>
      <c r="AY63" s="926"/>
      <c r="AZ63" s="930"/>
      <c r="BA63" s="930"/>
      <c r="BB63" s="930"/>
      <c r="BC63" s="930"/>
      <c r="BD63" s="930"/>
      <c r="BE63" s="931"/>
      <c r="BF63" s="931"/>
      <c r="BG63" s="931"/>
      <c r="BH63" s="931"/>
      <c r="BI63" s="932"/>
      <c r="BJ63" s="933" t="s">
        <v>409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413</v>
      </c>
      <c r="W66" s="802"/>
      <c r="X66" s="802"/>
      <c r="Y66" s="802"/>
      <c r="Z66" s="803"/>
      <c r="AA66" s="801" t="s">
        <v>414</v>
      </c>
      <c r="AB66" s="802"/>
      <c r="AC66" s="802"/>
      <c r="AD66" s="802"/>
      <c r="AE66" s="803"/>
      <c r="AF66" s="936" t="s">
        <v>415</v>
      </c>
      <c r="AG66" s="897"/>
      <c r="AH66" s="897"/>
      <c r="AI66" s="897"/>
      <c r="AJ66" s="937"/>
      <c r="AK66" s="801" t="s">
        <v>416</v>
      </c>
      <c r="AL66" s="825"/>
      <c r="AM66" s="825"/>
      <c r="AN66" s="825"/>
      <c r="AO66" s="826"/>
      <c r="AP66" s="801" t="s">
        <v>398</v>
      </c>
      <c r="AQ66" s="802"/>
      <c r="AR66" s="802"/>
      <c r="AS66" s="802"/>
      <c r="AT66" s="803"/>
      <c r="AU66" s="801" t="s">
        <v>417</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584</v>
      </c>
      <c r="C68" s="954"/>
      <c r="D68" s="954"/>
      <c r="E68" s="954"/>
      <c r="F68" s="954"/>
      <c r="G68" s="954"/>
      <c r="H68" s="954"/>
      <c r="I68" s="954"/>
      <c r="J68" s="954"/>
      <c r="K68" s="954"/>
      <c r="L68" s="954"/>
      <c r="M68" s="954"/>
      <c r="N68" s="954"/>
      <c r="O68" s="954"/>
      <c r="P68" s="955"/>
      <c r="Q68" s="956">
        <v>6944</v>
      </c>
      <c r="R68" s="950"/>
      <c r="S68" s="950"/>
      <c r="T68" s="950"/>
      <c r="U68" s="950"/>
      <c r="V68" s="950">
        <v>6740</v>
      </c>
      <c r="W68" s="950"/>
      <c r="X68" s="950"/>
      <c r="Y68" s="950"/>
      <c r="Z68" s="950"/>
      <c r="AA68" s="950">
        <v>204</v>
      </c>
      <c r="AB68" s="950"/>
      <c r="AC68" s="950"/>
      <c r="AD68" s="950"/>
      <c r="AE68" s="950"/>
      <c r="AF68" s="950">
        <v>202</v>
      </c>
      <c r="AG68" s="950"/>
      <c r="AH68" s="950"/>
      <c r="AI68" s="950"/>
      <c r="AJ68" s="950"/>
      <c r="AK68" s="950" t="s">
        <v>583</v>
      </c>
      <c r="AL68" s="950"/>
      <c r="AM68" s="950"/>
      <c r="AN68" s="950"/>
      <c r="AO68" s="950"/>
      <c r="AP68" s="950">
        <v>828</v>
      </c>
      <c r="AQ68" s="950"/>
      <c r="AR68" s="950"/>
      <c r="AS68" s="950"/>
      <c r="AT68" s="950"/>
      <c r="AU68" s="950">
        <v>26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585</v>
      </c>
      <c r="C69" s="958"/>
      <c r="D69" s="958"/>
      <c r="E69" s="958"/>
      <c r="F69" s="958"/>
      <c r="G69" s="958"/>
      <c r="H69" s="958"/>
      <c r="I69" s="958"/>
      <c r="J69" s="958"/>
      <c r="K69" s="958"/>
      <c r="L69" s="958"/>
      <c r="M69" s="958"/>
      <c r="N69" s="958"/>
      <c r="O69" s="958"/>
      <c r="P69" s="959"/>
      <c r="Q69" s="960">
        <v>3578</v>
      </c>
      <c r="R69" s="915"/>
      <c r="S69" s="915"/>
      <c r="T69" s="915"/>
      <c r="U69" s="915"/>
      <c r="V69" s="915">
        <v>3345</v>
      </c>
      <c r="W69" s="915"/>
      <c r="X69" s="915"/>
      <c r="Y69" s="915"/>
      <c r="Z69" s="915"/>
      <c r="AA69" s="915">
        <v>233</v>
      </c>
      <c r="AB69" s="915"/>
      <c r="AC69" s="915"/>
      <c r="AD69" s="915"/>
      <c r="AE69" s="915"/>
      <c r="AF69" s="915">
        <v>233</v>
      </c>
      <c r="AG69" s="915"/>
      <c r="AH69" s="915"/>
      <c r="AI69" s="915"/>
      <c r="AJ69" s="915"/>
      <c r="AK69" s="915" t="s">
        <v>583</v>
      </c>
      <c r="AL69" s="915"/>
      <c r="AM69" s="915"/>
      <c r="AN69" s="915"/>
      <c r="AO69" s="915"/>
      <c r="AP69" s="915">
        <v>1614</v>
      </c>
      <c r="AQ69" s="915"/>
      <c r="AR69" s="915"/>
      <c r="AS69" s="915"/>
      <c r="AT69" s="915"/>
      <c r="AU69" s="915">
        <v>50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c r="C70" s="958"/>
      <c r="D70" s="958"/>
      <c r="E70" s="958"/>
      <c r="F70" s="958"/>
      <c r="G70" s="958"/>
      <c r="H70" s="958"/>
      <c r="I70" s="958"/>
      <c r="J70" s="958"/>
      <c r="K70" s="958"/>
      <c r="L70" s="958"/>
      <c r="M70" s="958"/>
      <c r="N70" s="958"/>
      <c r="O70" s="958"/>
      <c r="P70" s="959"/>
      <c r="Q70" s="960"/>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388</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AF68+AF69</f>
        <v>435</v>
      </c>
      <c r="AG88" s="926"/>
      <c r="AH88" s="926"/>
      <c r="AI88" s="926"/>
      <c r="AJ88" s="926"/>
      <c r="AK88" s="923"/>
      <c r="AL88" s="923"/>
      <c r="AM88" s="923"/>
      <c r="AN88" s="923"/>
      <c r="AO88" s="923"/>
      <c r="AP88" s="926">
        <f>AP68+AP69</f>
        <v>2442</v>
      </c>
      <c r="AQ88" s="926"/>
      <c r="AR88" s="926"/>
      <c r="AS88" s="926"/>
      <c r="AT88" s="926"/>
      <c r="AU88" s="926">
        <f>AU68+AU69</f>
        <v>76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306</v>
      </c>
      <c r="AG109" s="979"/>
      <c r="AH109" s="979"/>
      <c r="AI109" s="979"/>
      <c r="AJ109" s="980"/>
      <c r="AK109" s="978" t="s">
        <v>305</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306</v>
      </c>
      <c r="BW109" s="979"/>
      <c r="BX109" s="979"/>
      <c r="BY109" s="979"/>
      <c r="BZ109" s="980"/>
      <c r="CA109" s="978" t="s">
        <v>305</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306</v>
      </c>
      <c r="DM109" s="979"/>
      <c r="DN109" s="979"/>
      <c r="DO109" s="979"/>
      <c r="DP109" s="980"/>
      <c r="DQ109" s="978" t="s">
        <v>305</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775947</v>
      </c>
      <c r="AB110" s="986"/>
      <c r="AC110" s="986"/>
      <c r="AD110" s="986"/>
      <c r="AE110" s="987"/>
      <c r="AF110" s="988">
        <v>634463</v>
      </c>
      <c r="AG110" s="986"/>
      <c r="AH110" s="986"/>
      <c r="AI110" s="986"/>
      <c r="AJ110" s="987"/>
      <c r="AK110" s="988">
        <v>811817</v>
      </c>
      <c r="AL110" s="986"/>
      <c r="AM110" s="986"/>
      <c r="AN110" s="986"/>
      <c r="AO110" s="987"/>
      <c r="AP110" s="989">
        <v>20</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8580941</v>
      </c>
      <c r="BR110" s="1021"/>
      <c r="BS110" s="1021"/>
      <c r="BT110" s="1021"/>
      <c r="BU110" s="1021"/>
      <c r="BV110" s="1021">
        <v>9689027</v>
      </c>
      <c r="BW110" s="1021"/>
      <c r="BX110" s="1021"/>
      <c r="BY110" s="1021"/>
      <c r="BZ110" s="1021"/>
      <c r="CA110" s="1021">
        <v>11420733</v>
      </c>
      <c r="CB110" s="1021"/>
      <c r="CC110" s="1021"/>
      <c r="CD110" s="1021"/>
      <c r="CE110" s="1021"/>
      <c r="CF110" s="1035">
        <v>281.39999999999998</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434</v>
      </c>
      <c r="DH110" s="1021"/>
      <c r="DI110" s="1021"/>
      <c r="DJ110" s="1021"/>
      <c r="DK110" s="1021"/>
      <c r="DL110" s="1021" t="s">
        <v>390</v>
      </c>
      <c r="DM110" s="1021"/>
      <c r="DN110" s="1021"/>
      <c r="DO110" s="1021"/>
      <c r="DP110" s="1021"/>
      <c r="DQ110" s="1021" t="s">
        <v>435</v>
      </c>
      <c r="DR110" s="1021"/>
      <c r="DS110" s="1021"/>
      <c r="DT110" s="1021"/>
      <c r="DU110" s="1021"/>
      <c r="DV110" s="1022" t="s">
        <v>409</v>
      </c>
      <c r="DW110" s="1022"/>
      <c r="DX110" s="1022"/>
      <c r="DY110" s="1022"/>
      <c r="DZ110" s="1023"/>
    </row>
    <row r="111" spans="1:131" s="247" customFormat="1" ht="26.25" customHeight="1" x14ac:dyDescent="0.15">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437</v>
      </c>
      <c r="AB111" s="1028"/>
      <c r="AC111" s="1028"/>
      <c r="AD111" s="1028"/>
      <c r="AE111" s="1029"/>
      <c r="AF111" s="1030" t="s">
        <v>409</v>
      </c>
      <c r="AG111" s="1028"/>
      <c r="AH111" s="1028"/>
      <c r="AI111" s="1028"/>
      <c r="AJ111" s="1029"/>
      <c r="AK111" s="1030" t="s">
        <v>438</v>
      </c>
      <c r="AL111" s="1028"/>
      <c r="AM111" s="1028"/>
      <c r="AN111" s="1028"/>
      <c r="AO111" s="1029"/>
      <c r="AP111" s="1031" t="s">
        <v>439</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v>1369086</v>
      </c>
      <c r="BR111" s="1014"/>
      <c r="BS111" s="1014"/>
      <c r="BT111" s="1014"/>
      <c r="BU111" s="1014"/>
      <c r="BV111" s="1014">
        <v>791513</v>
      </c>
      <c r="BW111" s="1014"/>
      <c r="BX111" s="1014"/>
      <c r="BY111" s="1014"/>
      <c r="BZ111" s="1014"/>
      <c r="CA111" s="1014">
        <v>377746</v>
      </c>
      <c r="CB111" s="1014"/>
      <c r="CC111" s="1014"/>
      <c r="CD111" s="1014"/>
      <c r="CE111" s="1014"/>
      <c r="CF111" s="1008">
        <v>9.3000000000000007</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390</v>
      </c>
      <c r="DH111" s="1014"/>
      <c r="DI111" s="1014"/>
      <c r="DJ111" s="1014"/>
      <c r="DK111" s="1014"/>
      <c r="DL111" s="1014" t="s">
        <v>437</v>
      </c>
      <c r="DM111" s="1014"/>
      <c r="DN111" s="1014"/>
      <c r="DO111" s="1014"/>
      <c r="DP111" s="1014"/>
      <c r="DQ111" s="1014" t="s">
        <v>437</v>
      </c>
      <c r="DR111" s="1014"/>
      <c r="DS111" s="1014"/>
      <c r="DT111" s="1014"/>
      <c r="DU111" s="1014"/>
      <c r="DV111" s="1015" t="s">
        <v>437</v>
      </c>
      <c r="DW111" s="1015"/>
      <c r="DX111" s="1015"/>
      <c r="DY111" s="1015"/>
      <c r="DZ111" s="1016"/>
    </row>
    <row r="112" spans="1:131" s="247" customFormat="1" ht="26.25" customHeight="1" x14ac:dyDescent="0.15">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444</v>
      </c>
      <c r="AB112" s="1053"/>
      <c r="AC112" s="1053"/>
      <c r="AD112" s="1053"/>
      <c r="AE112" s="1054"/>
      <c r="AF112" s="1055" t="s">
        <v>445</v>
      </c>
      <c r="AG112" s="1053"/>
      <c r="AH112" s="1053"/>
      <c r="AI112" s="1053"/>
      <c r="AJ112" s="1054"/>
      <c r="AK112" s="1055" t="s">
        <v>437</v>
      </c>
      <c r="AL112" s="1053"/>
      <c r="AM112" s="1053"/>
      <c r="AN112" s="1053"/>
      <c r="AO112" s="1054"/>
      <c r="AP112" s="1056" t="s">
        <v>435</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618111</v>
      </c>
      <c r="BR112" s="1014"/>
      <c r="BS112" s="1014"/>
      <c r="BT112" s="1014"/>
      <c r="BU112" s="1014"/>
      <c r="BV112" s="1014">
        <v>572384</v>
      </c>
      <c r="BW112" s="1014"/>
      <c r="BX112" s="1014"/>
      <c r="BY112" s="1014"/>
      <c r="BZ112" s="1014"/>
      <c r="CA112" s="1014">
        <v>402422</v>
      </c>
      <c r="CB112" s="1014"/>
      <c r="CC112" s="1014"/>
      <c r="CD112" s="1014"/>
      <c r="CE112" s="1014"/>
      <c r="CF112" s="1008">
        <v>9.9</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v>1328522</v>
      </c>
      <c r="DH112" s="1014"/>
      <c r="DI112" s="1014"/>
      <c r="DJ112" s="1014"/>
      <c r="DK112" s="1014"/>
      <c r="DL112" s="1014">
        <v>761085</v>
      </c>
      <c r="DM112" s="1014"/>
      <c r="DN112" s="1014"/>
      <c r="DO112" s="1014"/>
      <c r="DP112" s="1014"/>
      <c r="DQ112" s="1014">
        <v>357454</v>
      </c>
      <c r="DR112" s="1014"/>
      <c r="DS112" s="1014"/>
      <c r="DT112" s="1014"/>
      <c r="DU112" s="1014"/>
      <c r="DV112" s="1015">
        <v>8.8000000000000007</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113092</v>
      </c>
      <c r="AB113" s="1028"/>
      <c r="AC113" s="1028"/>
      <c r="AD113" s="1028"/>
      <c r="AE113" s="1029"/>
      <c r="AF113" s="1030">
        <v>42832</v>
      </c>
      <c r="AG113" s="1028"/>
      <c r="AH113" s="1028"/>
      <c r="AI113" s="1028"/>
      <c r="AJ113" s="1029"/>
      <c r="AK113" s="1030">
        <v>91816</v>
      </c>
      <c r="AL113" s="1028"/>
      <c r="AM113" s="1028"/>
      <c r="AN113" s="1028"/>
      <c r="AO113" s="1029"/>
      <c r="AP113" s="1031">
        <v>2.2999999999999998</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26000</v>
      </c>
      <c r="BR113" s="1014"/>
      <c r="BS113" s="1014"/>
      <c r="BT113" s="1014"/>
      <c r="BU113" s="1014"/>
      <c r="BV113" s="1014">
        <v>28916</v>
      </c>
      <c r="BW113" s="1014"/>
      <c r="BX113" s="1014"/>
      <c r="BY113" s="1014"/>
      <c r="BZ113" s="1014"/>
      <c r="CA113" s="1014">
        <v>75737</v>
      </c>
      <c r="CB113" s="1014"/>
      <c r="CC113" s="1014"/>
      <c r="CD113" s="1014"/>
      <c r="CE113" s="1014"/>
      <c r="CF113" s="1008">
        <v>1.9</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437</v>
      </c>
      <c r="DH113" s="1053"/>
      <c r="DI113" s="1053"/>
      <c r="DJ113" s="1053"/>
      <c r="DK113" s="1054"/>
      <c r="DL113" s="1055" t="s">
        <v>451</v>
      </c>
      <c r="DM113" s="1053"/>
      <c r="DN113" s="1053"/>
      <c r="DO113" s="1053"/>
      <c r="DP113" s="1054"/>
      <c r="DQ113" s="1055" t="s">
        <v>390</v>
      </c>
      <c r="DR113" s="1053"/>
      <c r="DS113" s="1053"/>
      <c r="DT113" s="1053"/>
      <c r="DU113" s="1054"/>
      <c r="DV113" s="1056" t="s">
        <v>438</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53</v>
      </c>
      <c r="AB114" s="1053"/>
      <c r="AC114" s="1053"/>
      <c r="AD114" s="1053"/>
      <c r="AE114" s="1054"/>
      <c r="AF114" s="1055">
        <v>26</v>
      </c>
      <c r="AG114" s="1053"/>
      <c r="AH114" s="1053"/>
      <c r="AI114" s="1053"/>
      <c r="AJ114" s="1054"/>
      <c r="AK114" s="1055">
        <v>3918</v>
      </c>
      <c r="AL114" s="1053"/>
      <c r="AM114" s="1053"/>
      <c r="AN114" s="1053"/>
      <c r="AO114" s="1054"/>
      <c r="AP114" s="1056">
        <v>0.1</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1392936</v>
      </c>
      <c r="BR114" s="1014"/>
      <c r="BS114" s="1014"/>
      <c r="BT114" s="1014"/>
      <c r="BU114" s="1014"/>
      <c r="BV114" s="1014">
        <v>1329992</v>
      </c>
      <c r="BW114" s="1014"/>
      <c r="BX114" s="1014"/>
      <c r="BY114" s="1014"/>
      <c r="BZ114" s="1014"/>
      <c r="CA114" s="1014">
        <v>1273980</v>
      </c>
      <c r="CB114" s="1014"/>
      <c r="CC114" s="1014"/>
      <c r="CD114" s="1014"/>
      <c r="CE114" s="1014"/>
      <c r="CF114" s="1008">
        <v>31.4</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438</v>
      </c>
      <c r="DH114" s="1053"/>
      <c r="DI114" s="1053"/>
      <c r="DJ114" s="1053"/>
      <c r="DK114" s="1054"/>
      <c r="DL114" s="1055" t="s">
        <v>435</v>
      </c>
      <c r="DM114" s="1053"/>
      <c r="DN114" s="1053"/>
      <c r="DO114" s="1053"/>
      <c r="DP114" s="1054"/>
      <c r="DQ114" s="1055" t="s">
        <v>434</v>
      </c>
      <c r="DR114" s="1053"/>
      <c r="DS114" s="1053"/>
      <c r="DT114" s="1053"/>
      <c r="DU114" s="1054"/>
      <c r="DV114" s="1056" t="s">
        <v>437</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110417</v>
      </c>
      <c r="AB115" s="1028"/>
      <c r="AC115" s="1028"/>
      <c r="AD115" s="1028"/>
      <c r="AE115" s="1029"/>
      <c r="AF115" s="1030">
        <v>38395</v>
      </c>
      <c r="AG115" s="1028"/>
      <c r="AH115" s="1028"/>
      <c r="AI115" s="1028"/>
      <c r="AJ115" s="1029"/>
      <c r="AK115" s="1030">
        <v>15767</v>
      </c>
      <c r="AL115" s="1028"/>
      <c r="AM115" s="1028"/>
      <c r="AN115" s="1028"/>
      <c r="AO115" s="1029"/>
      <c r="AP115" s="1031">
        <v>0.4</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390</v>
      </c>
      <c r="BR115" s="1014"/>
      <c r="BS115" s="1014"/>
      <c r="BT115" s="1014"/>
      <c r="BU115" s="1014"/>
      <c r="BV115" s="1014" t="s">
        <v>437</v>
      </c>
      <c r="BW115" s="1014"/>
      <c r="BX115" s="1014"/>
      <c r="BY115" s="1014"/>
      <c r="BZ115" s="1014"/>
      <c r="CA115" s="1014" t="s">
        <v>445</v>
      </c>
      <c r="CB115" s="1014"/>
      <c r="CC115" s="1014"/>
      <c r="CD115" s="1014"/>
      <c r="CE115" s="1014"/>
      <c r="CF115" s="1008" t="s">
        <v>444</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437</v>
      </c>
      <c r="DH115" s="1053"/>
      <c r="DI115" s="1053"/>
      <c r="DJ115" s="1053"/>
      <c r="DK115" s="1054"/>
      <c r="DL115" s="1055" t="s">
        <v>445</v>
      </c>
      <c r="DM115" s="1053"/>
      <c r="DN115" s="1053"/>
      <c r="DO115" s="1053"/>
      <c r="DP115" s="1054"/>
      <c r="DQ115" s="1055" t="s">
        <v>445</v>
      </c>
      <c r="DR115" s="1053"/>
      <c r="DS115" s="1053"/>
      <c r="DT115" s="1053"/>
      <c r="DU115" s="1054"/>
      <c r="DV115" s="1056" t="s">
        <v>445</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437</v>
      </c>
      <c r="AB116" s="1053"/>
      <c r="AC116" s="1053"/>
      <c r="AD116" s="1053"/>
      <c r="AE116" s="1054"/>
      <c r="AF116" s="1055" t="s">
        <v>438</v>
      </c>
      <c r="AG116" s="1053"/>
      <c r="AH116" s="1053"/>
      <c r="AI116" s="1053"/>
      <c r="AJ116" s="1054"/>
      <c r="AK116" s="1055" t="s">
        <v>434</v>
      </c>
      <c r="AL116" s="1053"/>
      <c r="AM116" s="1053"/>
      <c r="AN116" s="1053"/>
      <c r="AO116" s="1054"/>
      <c r="AP116" s="1056" t="s">
        <v>437</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437</v>
      </c>
      <c r="BR116" s="1014"/>
      <c r="BS116" s="1014"/>
      <c r="BT116" s="1014"/>
      <c r="BU116" s="1014"/>
      <c r="BV116" s="1014" t="s">
        <v>437</v>
      </c>
      <c r="BW116" s="1014"/>
      <c r="BX116" s="1014"/>
      <c r="BY116" s="1014"/>
      <c r="BZ116" s="1014"/>
      <c r="CA116" s="1014" t="s">
        <v>445</v>
      </c>
      <c r="CB116" s="1014"/>
      <c r="CC116" s="1014"/>
      <c r="CD116" s="1014"/>
      <c r="CE116" s="1014"/>
      <c r="CF116" s="1008" t="s">
        <v>445</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435</v>
      </c>
      <c r="DH116" s="1053"/>
      <c r="DI116" s="1053"/>
      <c r="DJ116" s="1053"/>
      <c r="DK116" s="1054"/>
      <c r="DL116" s="1055" t="s">
        <v>437</v>
      </c>
      <c r="DM116" s="1053"/>
      <c r="DN116" s="1053"/>
      <c r="DO116" s="1053"/>
      <c r="DP116" s="1054"/>
      <c r="DQ116" s="1055" t="s">
        <v>451</v>
      </c>
      <c r="DR116" s="1053"/>
      <c r="DS116" s="1053"/>
      <c r="DT116" s="1053"/>
      <c r="DU116" s="1054"/>
      <c r="DV116" s="1056" t="s">
        <v>437</v>
      </c>
      <c r="DW116" s="1057"/>
      <c r="DX116" s="1057"/>
      <c r="DY116" s="1057"/>
      <c r="DZ116" s="1058"/>
    </row>
    <row r="117" spans="1:130" s="247" customFormat="1" ht="26.25" customHeight="1" x14ac:dyDescent="0.15">
      <c r="A117" s="998" t="s">
        <v>185</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999509</v>
      </c>
      <c r="AB117" s="1071"/>
      <c r="AC117" s="1071"/>
      <c r="AD117" s="1071"/>
      <c r="AE117" s="1072"/>
      <c r="AF117" s="1073">
        <v>715716</v>
      </c>
      <c r="AG117" s="1071"/>
      <c r="AH117" s="1071"/>
      <c r="AI117" s="1071"/>
      <c r="AJ117" s="1072"/>
      <c r="AK117" s="1073">
        <v>923318</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435</v>
      </c>
      <c r="BR117" s="1014"/>
      <c r="BS117" s="1014"/>
      <c r="BT117" s="1014"/>
      <c r="BU117" s="1014"/>
      <c r="BV117" s="1014" t="s">
        <v>435</v>
      </c>
      <c r="BW117" s="1014"/>
      <c r="BX117" s="1014"/>
      <c r="BY117" s="1014"/>
      <c r="BZ117" s="1014"/>
      <c r="CA117" s="1014" t="s">
        <v>463</v>
      </c>
      <c r="CB117" s="1014"/>
      <c r="CC117" s="1014"/>
      <c r="CD117" s="1014"/>
      <c r="CE117" s="1014"/>
      <c r="CF117" s="1008" t="s">
        <v>437</v>
      </c>
      <c r="CG117" s="1009"/>
      <c r="CH117" s="1009"/>
      <c r="CI117" s="1009"/>
      <c r="CJ117" s="1009"/>
      <c r="CK117" s="1039"/>
      <c r="CL117" s="1040"/>
      <c r="CM117" s="1010" t="s">
        <v>464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463</v>
      </c>
      <c r="DH117" s="1053"/>
      <c r="DI117" s="1053"/>
      <c r="DJ117" s="1053"/>
      <c r="DK117" s="1054"/>
      <c r="DL117" s="1055" t="s">
        <v>409</v>
      </c>
      <c r="DM117" s="1053"/>
      <c r="DN117" s="1053"/>
      <c r="DO117" s="1053"/>
      <c r="DP117" s="1054"/>
      <c r="DQ117" s="1055" t="s">
        <v>435</v>
      </c>
      <c r="DR117" s="1053"/>
      <c r="DS117" s="1053"/>
      <c r="DT117" s="1053"/>
      <c r="DU117" s="1054"/>
      <c r="DV117" s="1056" t="s">
        <v>437</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306</v>
      </c>
      <c r="AG118" s="979"/>
      <c r="AH118" s="979"/>
      <c r="AI118" s="979"/>
      <c r="AJ118" s="980"/>
      <c r="AK118" s="978" t="s">
        <v>305</v>
      </c>
      <c r="AL118" s="979"/>
      <c r="AM118" s="979"/>
      <c r="AN118" s="979"/>
      <c r="AO118" s="980"/>
      <c r="AP118" s="1065" t="s">
        <v>428</v>
      </c>
      <c r="AQ118" s="1066"/>
      <c r="AR118" s="1066"/>
      <c r="AS118" s="1066"/>
      <c r="AT118" s="1067"/>
      <c r="AU118" s="994"/>
      <c r="AV118" s="995"/>
      <c r="AW118" s="995"/>
      <c r="AX118" s="995"/>
      <c r="AY118" s="995"/>
      <c r="AZ118" s="1068" t="s">
        <v>465</v>
      </c>
      <c r="BA118" s="1059"/>
      <c r="BB118" s="1059"/>
      <c r="BC118" s="1059"/>
      <c r="BD118" s="1059"/>
      <c r="BE118" s="1059"/>
      <c r="BF118" s="1059"/>
      <c r="BG118" s="1059"/>
      <c r="BH118" s="1059"/>
      <c r="BI118" s="1059"/>
      <c r="BJ118" s="1059"/>
      <c r="BK118" s="1059"/>
      <c r="BL118" s="1059"/>
      <c r="BM118" s="1059"/>
      <c r="BN118" s="1059"/>
      <c r="BO118" s="1059"/>
      <c r="BP118" s="1060"/>
      <c r="BQ118" s="1091" t="s">
        <v>435</v>
      </c>
      <c r="BR118" s="1092"/>
      <c r="BS118" s="1092"/>
      <c r="BT118" s="1092"/>
      <c r="BU118" s="1092"/>
      <c r="BV118" s="1092" t="s">
        <v>466</v>
      </c>
      <c r="BW118" s="1092"/>
      <c r="BX118" s="1092"/>
      <c r="BY118" s="1092"/>
      <c r="BZ118" s="1092"/>
      <c r="CA118" s="1092" t="s">
        <v>437</v>
      </c>
      <c r="CB118" s="1092"/>
      <c r="CC118" s="1092"/>
      <c r="CD118" s="1092"/>
      <c r="CE118" s="1092"/>
      <c r="CF118" s="1008" t="s">
        <v>437</v>
      </c>
      <c r="CG118" s="1009"/>
      <c r="CH118" s="1009"/>
      <c r="CI118" s="1009"/>
      <c r="CJ118" s="1009"/>
      <c r="CK118" s="1039"/>
      <c r="CL118" s="1040"/>
      <c r="CM118" s="1010" t="s">
        <v>467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437</v>
      </c>
      <c r="DH118" s="1053"/>
      <c r="DI118" s="1053"/>
      <c r="DJ118" s="1053"/>
      <c r="DK118" s="1054"/>
      <c r="DL118" s="1055" t="s">
        <v>466</v>
      </c>
      <c r="DM118" s="1053"/>
      <c r="DN118" s="1053"/>
      <c r="DO118" s="1053"/>
      <c r="DP118" s="1054"/>
      <c r="DQ118" s="1055" t="s">
        <v>437</v>
      </c>
      <c r="DR118" s="1053"/>
      <c r="DS118" s="1053"/>
      <c r="DT118" s="1053"/>
      <c r="DU118" s="1054"/>
      <c r="DV118" s="1056" t="s">
        <v>438</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435</v>
      </c>
      <c r="AB119" s="986"/>
      <c r="AC119" s="986"/>
      <c r="AD119" s="986"/>
      <c r="AE119" s="987"/>
      <c r="AF119" s="988" t="s">
        <v>437</v>
      </c>
      <c r="AG119" s="986"/>
      <c r="AH119" s="986"/>
      <c r="AI119" s="986"/>
      <c r="AJ119" s="987"/>
      <c r="AK119" s="988" t="s">
        <v>437</v>
      </c>
      <c r="AL119" s="986"/>
      <c r="AM119" s="986"/>
      <c r="AN119" s="986"/>
      <c r="AO119" s="987"/>
      <c r="AP119" s="989" t="s">
        <v>390</v>
      </c>
      <c r="AQ119" s="990"/>
      <c r="AR119" s="990"/>
      <c r="AS119" s="990"/>
      <c r="AT119" s="991"/>
      <c r="AU119" s="996"/>
      <c r="AV119" s="997"/>
      <c r="AW119" s="997"/>
      <c r="AX119" s="997"/>
      <c r="AY119" s="997"/>
      <c r="AZ119" s="278" t="s">
        <v>185</v>
      </c>
      <c r="BA119" s="278"/>
      <c r="BB119" s="278"/>
      <c r="BC119" s="278"/>
      <c r="BD119" s="278"/>
      <c r="BE119" s="278"/>
      <c r="BF119" s="278"/>
      <c r="BG119" s="278"/>
      <c r="BH119" s="278"/>
      <c r="BI119" s="278"/>
      <c r="BJ119" s="278"/>
      <c r="BK119" s="278"/>
      <c r="BL119" s="278"/>
      <c r="BM119" s="278"/>
      <c r="BN119" s="278"/>
      <c r="BO119" s="1069" t="s">
        <v>468</v>
      </c>
      <c r="BP119" s="1100"/>
      <c r="BQ119" s="1091">
        <v>11987074</v>
      </c>
      <c r="BR119" s="1092"/>
      <c r="BS119" s="1092"/>
      <c r="BT119" s="1092"/>
      <c r="BU119" s="1092"/>
      <c r="BV119" s="1092">
        <v>12411832</v>
      </c>
      <c r="BW119" s="1092"/>
      <c r="BX119" s="1092"/>
      <c r="BY119" s="1092"/>
      <c r="BZ119" s="1092"/>
      <c r="CA119" s="1092">
        <v>13550618</v>
      </c>
      <c r="CB119" s="1092"/>
      <c r="CC119" s="1092"/>
      <c r="CD119" s="1092"/>
      <c r="CE119" s="1092"/>
      <c r="CF119" s="1093"/>
      <c r="CG119" s="1094"/>
      <c r="CH119" s="1094"/>
      <c r="CI119" s="1094"/>
      <c r="CJ119" s="1095"/>
      <c r="CK119" s="1041"/>
      <c r="CL119" s="1042"/>
      <c r="CM119" s="1096" t="s">
        <v>469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40564</v>
      </c>
      <c r="DH119" s="1078"/>
      <c r="DI119" s="1078"/>
      <c r="DJ119" s="1078"/>
      <c r="DK119" s="1079"/>
      <c r="DL119" s="1077">
        <v>30428</v>
      </c>
      <c r="DM119" s="1078"/>
      <c r="DN119" s="1078"/>
      <c r="DO119" s="1078"/>
      <c r="DP119" s="1079"/>
      <c r="DQ119" s="1077">
        <v>20292</v>
      </c>
      <c r="DR119" s="1078"/>
      <c r="DS119" s="1078"/>
      <c r="DT119" s="1078"/>
      <c r="DU119" s="1079"/>
      <c r="DV119" s="1080">
        <v>0.5</v>
      </c>
      <c r="DW119" s="1081"/>
      <c r="DX119" s="1081"/>
      <c r="DY119" s="1081"/>
      <c r="DZ119" s="1082"/>
    </row>
    <row r="120" spans="1:130" s="247" customFormat="1" ht="26.25" customHeight="1" x14ac:dyDescent="0.15">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437</v>
      </c>
      <c r="AB120" s="1053"/>
      <c r="AC120" s="1053"/>
      <c r="AD120" s="1053"/>
      <c r="AE120" s="1054"/>
      <c r="AF120" s="1055" t="s">
        <v>437</v>
      </c>
      <c r="AG120" s="1053"/>
      <c r="AH120" s="1053"/>
      <c r="AI120" s="1053"/>
      <c r="AJ120" s="1054"/>
      <c r="AK120" s="1055" t="s">
        <v>437</v>
      </c>
      <c r="AL120" s="1053"/>
      <c r="AM120" s="1053"/>
      <c r="AN120" s="1053"/>
      <c r="AO120" s="1054"/>
      <c r="AP120" s="1056" t="s">
        <v>437</v>
      </c>
      <c r="AQ120" s="1057"/>
      <c r="AR120" s="1057"/>
      <c r="AS120" s="1057"/>
      <c r="AT120" s="1058"/>
      <c r="AU120" s="1083" t="s">
        <v>470</v>
      </c>
      <c r="AV120" s="1084"/>
      <c r="AW120" s="1084"/>
      <c r="AX120" s="1084"/>
      <c r="AY120" s="1085"/>
      <c r="AZ120" s="1034" t="s">
        <v>471</v>
      </c>
      <c r="BA120" s="983"/>
      <c r="BB120" s="983"/>
      <c r="BC120" s="983"/>
      <c r="BD120" s="983"/>
      <c r="BE120" s="983"/>
      <c r="BF120" s="983"/>
      <c r="BG120" s="983"/>
      <c r="BH120" s="983"/>
      <c r="BI120" s="983"/>
      <c r="BJ120" s="983"/>
      <c r="BK120" s="983"/>
      <c r="BL120" s="983"/>
      <c r="BM120" s="983"/>
      <c r="BN120" s="983"/>
      <c r="BO120" s="983"/>
      <c r="BP120" s="984"/>
      <c r="BQ120" s="1020">
        <v>3573591</v>
      </c>
      <c r="BR120" s="1021"/>
      <c r="BS120" s="1021"/>
      <c r="BT120" s="1021"/>
      <c r="BU120" s="1021"/>
      <c r="BV120" s="1021">
        <v>3788820</v>
      </c>
      <c r="BW120" s="1021"/>
      <c r="BX120" s="1021"/>
      <c r="BY120" s="1021"/>
      <c r="BZ120" s="1021"/>
      <c r="CA120" s="1021">
        <v>3741206</v>
      </c>
      <c r="CB120" s="1021"/>
      <c r="CC120" s="1021"/>
      <c r="CD120" s="1021"/>
      <c r="CE120" s="1021"/>
      <c r="CF120" s="1035">
        <v>92.2</v>
      </c>
      <c r="CG120" s="1036"/>
      <c r="CH120" s="1036"/>
      <c r="CI120" s="1036"/>
      <c r="CJ120" s="1036"/>
      <c r="CK120" s="1101" t="s">
        <v>472</v>
      </c>
      <c r="CL120" s="1102"/>
      <c r="CM120" s="1102"/>
      <c r="CN120" s="1102"/>
      <c r="CO120" s="1103"/>
      <c r="CP120" s="1109" t="s">
        <v>473</v>
      </c>
      <c r="CQ120" s="1110"/>
      <c r="CR120" s="1110"/>
      <c r="CS120" s="1110"/>
      <c r="CT120" s="1110"/>
      <c r="CU120" s="1110"/>
      <c r="CV120" s="1110"/>
      <c r="CW120" s="1110"/>
      <c r="CX120" s="1110"/>
      <c r="CY120" s="1110"/>
      <c r="CZ120" s="1110"/>
      <c r="DA120" s="1110"/>
      <c r="DB120" s="1110"/>
      <c r="DC120" s="1110"/>
      <c r="DD120" s="1110"/>
      <c r="DE120" s="1110"/>
      <c r="DF120" s="1111"/>
      <c r="DG120" s="1020">
        <v>349874</v>
      </c>
      <c r="DH120" s="1021"/>
      <c r="DI120" s="1021"/>
      <c r="DJ120" s="1021"/>
      <c r="DK120" s="1021"/>
      <c r="DL120" s="1021">
        <v>272255</v>
      </c>
      <c r="DM120" s="1021"/>
      <c r="DN120" s="1021"/>
      <c r="DO120" s="1021"/>
      <c r="DP120" s="1021"/>
      <c r="DQ120" s="1021">
        <v>232652</v>
      </c>
      <c r="DR120" s="1021"/>
      <c r="DS120" s="1021"/>
      <c r="DT120" s="1021"/>
      <c r="DU120" s="1021"/>
      <c r="DV120" s="1022">
        <v>5.7</v>
      </c>
      <c r="DW120" s="1022"/>
      <c r="DX120" s="1022"/>
      <c r="DY120" s="1022"/>
      <c r="DZ120" s="1023"/>
    </row>
    <row r="121" spans="1:130" s="247" customFormat="1" ht="26.25" customHeight="1" x14ac:dyDescent="0.15">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100281</v>
      </c>
      <c r="AB121" s="1053"/>
      <c r="AC121" s="1053"/>
      <c r="AD121" s="1053"/>
      <c r="AE121" s="1054"/>
      <c r="AF121" s="1055">
        <v>28259</v>
      </c>
      <c r="AG121" s="1053"/>
      <c r="AH121" s="1053"/>
      <c r="AI121" s="1053"/>
      <c r="AJ121" s="1054"/>
      <c r="AK121" s="1055">
        <v>5631</v>
      </c>
      <c r="AL121" s="1053"/>
      <c r="AM121" s="1053"/>
      <c r="AN121" s="1053"/>
      <c r="AO121" s="1054"/>
      <c r="AP121" s="1056">
        <v>0.1</v>
      </c>
      <c r="AQ121" s="1057"/>
      <c r="AR121" s="1057"/>
      <c r="AS121" s="1057"/>
      <c r="AT121" s="1058"/>
      <c r="AU121" s="1086"/>
      <c r="AV121" s="1087"/>
      <c r="AW121" s="1087"/>
      <c r="AX121" s="1087"/>
      <c r="AY121" s="1088"/>
      <c r="AZ121" s="1043" t="s">
        <v>475</v>
      </c>
      <c r="BA121" s="1044"/>
      <c r="BB121" s="1044"/>
      <c r="BC121" s="1044"/>
      <c r="BD121" s="1044"/>
      <c r="BE121" s="1044"/>
      <c r="BF121" s="1044"/>
      <c r="BG121" s="1044"/>
      <c r="BH121" s="1044"/>
      <c r="BI121" s="1044"/>
      <c r="BJ121" s="1044"/>
      <c r="BK121" s="1044"/>
      <c r="BL121" s="1044"/>
      <c r="BM121" s="1044"/>
      <c r="BN121" s="1044"/>
      <c r="BO121" s="1044"/>
      <c r="BP121" s="1045"/>
      <c r="BQ121" s="1013">
        <v>602489</v>
      </c>
      <c r="BR121" s="1014"/>
      <c r="BS121" s="1014"/>
      <c r="BT121" s="1014"/>
      <c r="BU121" s="1014"/>
      <c r="BV121" s="1014">
        <v>576713</v>
      </c>
      <c r="BW121" s="1014"/>
      <c r="BX121" s="1014"/>
      <c r="BY121" s="1014"/>
      <c r="BZ121" s="1014"/>
      <c r="CA121" s="1014">
        <v>551221</v>
      </c>
      <c r="CB121" s="1014"/>
      <c r="CC121" s="1014"/>
      <c r="CD121" s="1014"/>
      <c r="CE121" s="1014"/>
      <c r="CF121" s="1008">
        <v>13.6</v>
      </c>
      <c r="CG121" s="1009"/>
      <c r="CH121" s="1009"/>
      <c r="CI121" s="1009"/>
      <c r="CJ121" s="1009"/>
      <c r="CK121" s="1104"/>
      <c r="CL121" s="1105"/>
      <c r="CM121" s="1105"/>
      <c r="CN121" s="1105"/>
      <c r="CO121" s="1106"/>
      <c r="CP121" s="1114" t="s">
        <v>476</v>
      </c>
      <c r="CQ121" s="1115"/>
      <c r="CR121" s="1115"/>
      <c r="CS121" s="1115"/>
      <c r="CT121" s="1115"/>
      <c r="CU121" s="1115"/>
      <c r="CV121" s="1115"/>
      <c r="CW121" s="1115"/>
      <c r="CX121" s="1115"/>
      <c r="CY121" s="1115"/>
      <c r="CZ121" s="1115"/>
      <c r="DA121" s="1115"/>
      <c r="DB121" s="1115"/>
      <c r="DC121" s="1115"/>
      <c r="DD121" s="1115"/>
      <c r="DE121" s="1115"/>
      <c r="DF121" s="1116"/>
      <c r="DG121" s="1013">
        <v>268237</v>
      </c>
      <c r="DH121" s="1014"/>
      <c r="DI121" s="1014"/>
      <c r="DJ121" s="1014"/>
      <c r="DK121" s="1014"/>
      <c r="DL121" s="1014">
        <v>300127</v>
      </c>
      <c r="DM121" s="1014"/>
      <c r="DN121" s="1014"/>
      <c r="DO121" s="1014"/>
      <c r="DP121" s="1014"/>
      <c r="DQ121" s="1014">
        <v>169770</v>
      </c>
      <c r="DR121" s="1014"/>
      <c r="DS121" s="1014"/>
      <c r="DT121" s="1014"/>
      <c r="DU121" s="1014"/>
      <c r="DV121" s="1015">
        <v>4.2</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438</v>
      </c>
      <c r="AB122" s="1053"/>
      <c r="AC122" s="1053"/>
      <c r="AD122" s="1053"/>
      <c r="AE122" s="1054"/>
      <c r="AF122" s="1055" t="s">
        <v>437</v>
      </c>
      <c r="AG122" s="1053"/>
      <c r="AH122" s="1053"/>
      <c r="AI122" s="1053"/>
      <c r="AJ122" s="1054"/>
      <c r="AK122" s="1055" t="s">
        <v>463</v>
      </c>
      <c r="AL122" s="1053"/>
      <c r="AM122" s="1053"/>
      <c r="AN122" s="1053"/>
      <c r="AO122" s="1054"/>
      <c r="AP122" s="1056" t="s">
        <v>434</v>
      </c>
      <c r="AQ122" s="1057"/>
      <c r="AR122" s="1057"/>
      <c r="AS122" s="1057"/>
      <c r="AT122" s="1058"/>
      <c r="AU122" s="1086"/>
      <c r="AV122" s="1087"/>
      <c r="AW122" s="1087"/>
      <c r="AX122" s="1087"/>
      <c r="AY122" s="1088"/>
      <c r="AZ122" s="1068" t="s">
        <v>477</v>
      </c>
      <c r="BA122" s="1059"/>
      <c r="BB122" s="1059"/>
      <c r="BC122" s="1059"/>
      <c r="BD122" s="1059"/>
      <c r="BE122" s="1059"/>
      <c r="BF122" s="1059"/>
      <c r="BG122" s="1059"/>
      <c r="BH122" s="1059"/>
      <c r="BI122" s="1059"/>
      <c r="BJ122" s="1059"/>
      <c r="BK122" s="1059"/>
      <c r="BL122" s="1059"/>
      <c r="BM122" s="1059"/>
      <c r="BN122" s="1059"/>
      <c r="BO122" s="1059"/>
      <c r="BP122" s="1060"/>
      <c r="BQ122" s="1091">
        <v>7119646</v>
      </c>
      <c r="BR122" s="1092"/>
      <c r="BS122" s="1092"/>
      <c r="BT122" s="1092"/>
      <c r="BU122" s="1092"/>
      <c r="BV122" s="1092">
        <v>7536604</v>
      </c>
      <c r="BW122" s="1092"/>
      <c r="BX122" s="1092"/>
      <c r="BY122" s="1092"/>
      <c r="BZ122" s="1092"/>
      <c r="CA122" s="1092">
        <v>8577774</v>
      </c>
      <c r="CB122" s="1092"/>
      <c r="CC122" s="1092"/>
      <c r="CD122" s="1092"/>
      <c r="CE122" s="1092"/>
      <c r="CF122" s="1112">
        <v>211.4</v>
      </c>
      <c r="CG122" s="1113"/>
      <c r="CH122" s="1113"/>
      <c r="CI122" s="1113"/>
      <c r="CJ122" s="1113"/>
      <c r="CK122" s="1104"/>
      <c r="CL122" s="1105"/>
      <c r="CM122" s="1105"/>
      <c r="CN122" s="1105"/>
      <c r="CO122" s="1106"/>
      <c r="CP122" s="1114" t="s">
        <v>478</v>
      </c>
      <c r="CQ122" s="1115"/>
      <c r="CR122" s="1115"/>
      <c r="CS122" s="1115"/>
      <c r="CT122" s="1115"/>
      <c r="CU122" s="1115"/>
      <c r="CV122" s="1115"/>
      <c r="CW122" s="1115"/>
      <c r="CX122" s="1115"/>
      <c r="CY122" s="1115"/>
      <c r="CZ122" s="1115"/>
      <c r="DA122" s="1115"/>
      <c r="DB122" s="1115"/>
      <c r="DC122" s="1115"/>
      <c r="DD122" s="1115"/>
      <c r="DE122" s="1115"/>
      <c r="DF122" s="1116"/>
      <c r="DG122" s="1013" t="s">
        <v>438</v>
      </c>
      <c r="DH122" s="1014"/>
      <c r="DI122" s="1014"/>
      <c r="DJ122" s="1014"/>
      <c r="DK122" s="1014"/>
      <c r="DL122" s="1014" t="s">
        <v>437</v>
      </c>
      <c r="DM122" s="1014"/>
      <c r="DN122" s="1014"/>
      <c r="DO122" s="1014"/>
      <c r="DP122" s="1014"/>
      <c r="DQ122" s="1014" t="s">
        <v>437</v>
      </c>
      <c r="DR122" s="1014"/>
      <c r="DS122" s="1014"/>
      <c r="DT122" s="1014"/>
      <c r="DU122" s="1014"/>
      <c r="DV122" s="1015" t="s">
        <v>437</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437</v>
      </c>
      <c r="AB123" s="1053"/>
      <c r="AC123" s="1053"/>
      <c r="AD123" s="1053"/>
      <c r="AE123" s="1054"/>
      <c r="AF123" s="1055" t="s">
        <v>466</v>
      </c>
      <c r="AG123" s="1053"/>
      <c r="AH123" s="1053"/>
      <c r="AI123" s="1053"/>
      <c r="AJ123" s="1054"/>
      <c r="AK123" s="1055" t="s">
        <v>435</v>
      </c>
      <c r="AL123" s="1053"/>
      <c r="AM123" s="1053"/>
      <c r="AN123" s="1053"/>
      <c r="AO123" s="1054"/>
      <c r="AP123" s="1056" t="s">
        <v>435</v>
      </c>
      <c r="AQ123" s="1057"/>
      <c r="AR123" s="1057"/>
      <c r="AS123" s="1057"/>
      <c r="AT123" s="1058"/>
      <c r="AU123" s="1089"/>
      <c r="AV123" s="1090"/>
      <c r="AW123" s="1090"/>
      <c r="AX123" s="1090"/>
      <c r="AY123" s="1090"/>
      <c r="AZ123" s="278" t="s">
        <v>185</v>
      </c>
      <c r="BA123" s="278"/>
      <c r="BB123" s="278"/>
      <c r="BC123" s="278"/>
      <c r="BD123" s="278"/>
      <c r="BE123" s="278"/>
      <c r="BF123" s="278"/>
      <c r="BG123" s="278"/>
      <c r="BH123" s="278"/>
      <c r="BI123" s="278"/>
      <c r="BJ123" s="278"/>
      <c r="BK123" s="278"/>
      <c r="BL123" s="278"/>
      <c r="BM123" s="278"/>
      <c r="BN123" s="278"/>
      <c r="BO123" s="1069" t="s">
        <v>479</v>
      </c>
      <c r="BP123" s="1100"/>
      <c r="BQ123" s="1159">
        <v>11295726</v>
      </c>
      <c r="BR123" s="1160"/>
      <c r="BS123" s="1160"/>
      <c r="BT123" s="1160"/>
      <c r="BU123" s="1160"/>
      <c r="BV123" s="1160">
        <v>11902137</v>
      </c>
      <c r="BW123" s="1160"/>
      <c r="BX123" s="1160"/>
      <c r="BY123" s="1160"/>
      <c r="BZ123" s="1160"/>
      <c r="CA123" s="1160">
        <v>12870201</v>
      </c>
      <c r="CB123" s="1160"/>
      <c r="CC123" s="1160"/>
      <c r="CD123" s="1160"/>
      <c r="CE123" s="1160"/>
      <c r="CF123" s="1093"/>
      <c r="CG123" s="1094"/>
      <c r="CH123" s="1094"/>
      <c r="CI123" s="1094"/>
      <c r="CJ123" s="1095"/>
      <c r="CK123" s="1104"/>
      <c r="CL123" s="1105"/>
      <c r="CM123" s="1105"/>
      <c r="CN123" s="1105"/>
      <c r="CO123" s="1106"/>
      <c r="CP123" s="1114" t="s">
        <v>480</v>
      </c>
      <c r="CQ123" s="1115"/>
      <c r="CR123" s="1115"/>
      <c r="CS123" s="1115"/>
      <c r="CT123" s="1115"/>
      <c r="CU123" s="1115"/>
      <c r="CV123" s="1115"/>
      <c r="CW123" s="1115"/>
      <c r="CX123" s="1115"/>
      <c r="CY123" s="1115"/>
      <c r="CZ123" s="1115"/>
      <c r="DA123" s="1115"/>
      <c r="DB123" s="1115"/>
      <c r="DC123" s="1115"/>
      <c r="DD123" s="1115"/>
      <c r="DE123" s="1115"/>
      <c r="DF123" s="1116"/>
      <c r="DG123" s="1052" t="s">
        <v>438</v>
      </c>
      <c r="DH123" s="1053"/>
      <c r="DI123" s="1053"/>
      <c r="DJ123" s="1053"/>
      <c r="DK123" s="1054"/>
      <c r="DL123" s="1055" t="s">
        <v>438</v>
      </c>
      <c r="DM123" s="1053"/>
      <c r="DN123" s="1053"/>
      <c r="DO123" s="1053"/>
      <c r="DP123" s="1054"/>
      <c r="DQ123" s="1055" t="s">
        <v>438</v>
      </c>
      <c r="DR123" s="1053"/>
      <c r="DS123" s="1053"/>
      <c r="DT123" s="1053"/>
      <c r="DU123" s="1054"/>
      <c r="DV123" s="1056" t="s">
        <v>437</v>
      </c>
      <c r="DW123" s="1057"/>
      <c r="DX123" s="1057"/>
      <c r="DY123" s="1057"/>
      <c r="DZ123" s="1058"/>
    </row>
    <row r="124" spans="1:130" s="247" customFormat="1" ht="26.25" customHeight="1" thickBot="1" x14ac:dyDescent="0.2">
      <c r="A124" s="1153"/>
      <c r="B124" s="1040"/>
      <c r="C124" s="1010" t="s">
        <v>464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437</v>
      </c>
      <c r="AB124" s="1053"/>
      <c r="AC124" s="1053"/>
      <c r="AD124" s="1053"/>
      <c r="AE124" s="1054"/>
      <c r="AF124" s="1055" t="s">
        <v>438</v>
      </c>
      <c r="AG124" s="1053"/>
      <c r="AH124" s="1053"/>
      <c r="AI124" s="1053"/>
      <c r="AJ124" s="1054"/>
      <c r="AK124" s="1055" t="s">
        <v>437</v>
      </c>
      <c r="AL124" s="1053"/>
      <c r="AM124" s="1053"/>
      <c r="AN124" s="1053"/>
      <c r="AO124" s="1054"/>
      <c r="AP124" s="1056" t="s">
        <v>437</v>
      </c>
      <c r="AQ124" s="1057"/>
      <c r="AR124" s="1057"/>
      <c r="AS124" s="1057"/>
      <c r="AT124" s="1058"/>
      <c r="AU124" s="1155" t="s">
        <v>481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16.600000000000001</v>
      </c>
      <c r="BR124" s="1122"/>
      <c r="BS124" s="1122"/>
      <c r="BT124" s="1122"/>
      <c r="BU124" s="1122"/>
      <c r="BV124" s="1122">
        <v>12.5</v>
      </c>
      <c r="BW124" s="1122"/>
      <c r="BX124" s="1122"/>
      <c r="BY124" s="1122"/>
      <c r="BZ124" s="1122"/>
      <c r="CA124" s="1122">
        <v>16.7</v>
      </c>
      <c r="CB124" s="1122"/>
      <c r="CC124" s="1122"/>
      <c r="CD124" s="1122"/>
      <c r="CE124" s="1122"/>
      <c r="CF124" s="1123"/>
      <c r="CG124" s="1124"/>
      <c r="CH124" s="1124"/>
      <c r="CI124" s="1124"/>
      <c r="CJ124" s="1125"/>
      <c r="CK124" s="1107"/>
      <c r="CL124" s="1107"/>
      <c r="CM124" s="1107"/>
      <c r="CN124" s="1107"/>
      <c r="CO124" s="1108"/>
      <c r="CP124" s="1114" t="s">
        <v>482</v>
      </c>
      <c r="CQ124" s="1115"/>
      <c r="CR124" s="1115"/>
      <c r="CS124" s="1115"/>
      <c r="CT124" s="1115"/>
      <c r="CU124" s="1115"/>
      <c r="CV124" s="1115"/>
      <c r="CW124" s="1115"/>
      <c r="CX124" s="1115"/>
      <c r="CY124" s="1115"/>
      <c r="CZ124" s="1115"/>
      <c r="DA124" s="1115"/>
      <c r="DB124" s="1115"/>
      <c r="DC124" s="1115"/>
      <c r="DD124" s="1115"/>
      <c r="DE124" s="1115"/>
      <c r="DF124" s="1116"/>
      <c r="DG124" s="1099" t="s">
        <v>466</v>
      </c>
      <c r="DH124" s="1078"/>
      <c r="DI124" s="1078"/>
      <c r="DJ124" s="1078"/>
      <c r="DK124" s="1079"/>
      <c r="DL124" s="1077" t="s">
        <v>466</v>
      </c>
      <c r="DM124" s="1078"/>
      <c r="DN124" s="1078"/>
      <c r="DO124" s="1078"/>
      <c r="DP124" s="1079"/>
      <c r="DQ124" s="1077" t="s">
        <v>438</v>
      </c>
      <c r="DR124" s="1078"/>
      <c r="DS124" s="1078"/>
      <c r="DT124" s="1078"/>
      <c r="DU124" s="1079"/>
      <c r="DV124" s="1080" t="s">
        <v>466</v>
      </c>
      <c r="DW124" s="1081"/>
      <c r="DX124" s="1081"/>
      <c r="DY124" s="1081"/>
      <c r="DZ124" s="1082"/>
    </row>
    <row r="125" spans="1:130" s="247" customFormat="1" ht="26.25" customHeight="1" x14ac:dyDescent="0.15">
      <c r="A125" s="1153"/>
      <c r="B125" s="1040"/>
      <c r="C125" s="1010" t="s">
        <v>467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466</v>
      </c>
      <c r="AB125" s="1053"/>
      <c r="AC125" s="1053"/>
      <c r="AD125" s="1053"/>
      <c r="AE125" s="1054"/>
      <c r="AF125" s="1055" t="s">
        <v>438</v>
      </c>
      <c r="AG125" s="1053"/>
      <c r="AH125" s="1053"/>
      <c r="AI125" s="1053"/>
      <c r="AJ125" s="1054"/>
      <c r="AK125" s="1055" t="s">
        <v>466</v>
      </c>
      <c r="AL125" s="1053"/>
      <c r="AM125" s="1053"/>
      <c r="AN125" s="1053"/>
      <c r="AO125" s="1054"/>
      <c r="AP125" s="1056" t="s">
        <v>438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483</v>
      </c>
      <c r="CL125" s="1102"/>
      <c r="CM125" s="1102"/>
      <c r="CN125" s="1102"/>
      <c r="CO125" s="1103"/>
      <c r="CP125" s="1034" t="s">
        <v>484</v>
      </c>
      <c r="CQ125" s="983"/>
      <c r="CR125" s="983"/>
      <c r="CS125" s="983"/>
      <c r="CT125" s="983"/>
      <c r="CU125" s="983"/>
      <c r="CV125" s="983"/>
      <c r="CW125" s="983"/>
      <c r="CX125" s="983"/>
      <c r="CY125" s="983"/>
      <c r="CZ125" s="983"/>
      <c r="DA125" s="983"/>
      <c r="DB125" s="983"/>
      <c r="DC125" s="983"/>
      <c r="DD125" s="983"/>
      <c r="DE125" s="983"/>
      <c r="DF125" s="984"/>
      <c r="DG125" s="1020" t="s">
        <v>466</v>
      </c>
      <c r="DH125" s="1021"/>
      <c r="DI125" s="1021"/>
      <c r="DJ125" s="1021"/>
      <c r="DK125" s="1021"/>
      <c r="DL125" s="1021" t="s">
        <v>466</v>
      </c>
      <c r="DM125" s="1021"/>
      <c r="DN125" s="1021"/>
      <c r="DO125" s="1021"/>
      <c r="DP125" s="1021"/>
      <c r="DQ125" s="1021" t="s">
        <v>438</v>
      </c>
      <c r="DR125" s="1021"/>
      <c r="DS125" s="1021"/>
      <c r="DT125" s="1021"/>
      <c r="DU125" s="1021"/>
      <c r="DV125" s="1022" t="s">
        <v>438</v>
      </c>
      <c r="DW125" s="1022"/>
      <c r="DX125" s="1022"/>
      <c r="DY125" s="1022"/>
      <c r="DZ125" s="1023"/>
    </row>
    <row r="126" spans="1:130" s="247" customFormat="1" ht="26.25" customHeight="1" thickBot="1" x14ac:dyDescent="0.2">
      <c r="A126" s="1153"/>
      <c r="B126" s="1040"/>
      <c r="C126" s="1010" t="s">
        <v>469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10136</v>
      </c>
      <c r="AB126" s="1053"/>
      <c r="AC126" s="1053"/>
      <c r="AD126" s="1053"/>
      <c r="AE126" s="1054"/>
      <c r="AF126" s="1055">
        <v>10136</v>
      </c>
      <c r="AG126" s="1053"/>
      <c r="AH126" s="1053"/>
      <c r="AI126" s="1053"/>
      <c r="AJ126" s="1054"/>
      <c r="AK126" s="1055">
        <v>10136</v>
      </c>
      <c r="AL126" s="1053"/>
      <c r="AM126" s="1053"/>
      <c r="AN126" s="1053"/>
      <c r="AO126" s="1054"/>
      <c r="AP126" s="1056">
        <v>0.2</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466</v>
      </c>
      <c r="DH126" s="1014"/>
      <c r="DI126" s="1014"/>
      <c r="DJ126" s="1014"/>
      <c r="DK126" s="1014"/>
      <c r="DL126" s="1014" t="s">
        <v>437</v>
      </c>
      <c r="DM126" s="1014"/>
      <c r="DN126" s="1014"/>
      <c r="DO126" s="1014"/>
      <c r="DP126" s="1014"/>
      <c r="DQ126" s="1014" t="s">
        <v>438</v>
      </c>
      <c r="DR126" s="1014"/>
      <c r="DS126" s="1014"/>
      <c r="DT126" s="1014"/>
      <c r="DU126" s="1014"/>
      <c r="DV126" s="1015" t="s">
        <v>466</v>
      </c>
      <c r="DW126" s="1015"/>
      <c r="DX126" s="1015"/>
      <c r="DY126" s="1015"/>
      <c r="DZ126" s="1016"/>
    </row>
    <row r="127" spans="1:130" s="247" customFormat="1" ht="26.25" customHeight="1" x14ac:dyDescent="0.15">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438</v>
      </c>
      <c r="AB127" s="1053"/>
      <c r="AC127" s="1053"/>
      <c r="AD127" s="1053"/>
      <c r="AE127" s="1054"/>
      <c r="AF127" s="1055" t="s">
        <v>438</v>
      </c>
      <c r="AG127" s="1053"/>
      <c r="AH127" s="1053"/>
      <c r="AI127" s="1053"/>
      <c r="AJ127" s="1054"/>
      <c r="AK127" s="1055" t="s">
        <v>434</v>
      </c>
      <c r="AL127" s="1053"/>
      <c r="AM127" s="1053"/>
      <c r="AN127" s="1053"/>
      <c r="AO127" s="1054"/>
      <c r="AP127" s="1056" t="s">
        <v>438</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438</v>
      </c>
      <c r="DH127" s="1014"/>
      <c r="DI127" s="1014"/>
      <c r="DJ127" s="1014"/>
      <c r="DK127" s="1014"/>
      <c r="DL127" s="1014" t="s">
        <v>438</v>
      </c>
      <c r="DM127" s="1014"/>
      <c r="DN127" s="1014"/>
      <c r="DO127" s="1014"/>
      <c r="DP127" s="1014"/>
      <c r="DQ127" s="1014" t="s">
        <v>466</v>
      </c>
      <c r="DR127" s="1014"/>
      <c r="DS127" s="1014"/>
      <c r="DT127" s="1014"/>
      <c r="DU127" s="1014"/>
      <c r="DV127" s="1015" t="s">
        <v>438</v>
      </c>
      <c r="DW127" s="1015"/>
      <c r="DX127" s="1015"/>
      <c r="DY127" s="1015"/>
      <c r="DZ127" s="1016"/>
    </row>
    <row r="128" spans="1:130" s="247" customFormat="1" ht="26.25" customHeight="1" thickBot="1" x14ac:dyDescent="0.2">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49208</v>
      </c>
      <c r="AB128" s="1142"/>
      <c r="AC128" s="1142"/>
      <c r="AD128" s="1142"/>
      <c r="AE128" s="1143"/>
      <c r="AF128" s="1144">
        <v>52478</v>
      </c>
      <c r="AG128" s="1142"/>
      <c r="AH128" s="1142"/>
      <c r="AI128" s="1142"/>
      <c r="AJ128" s="1143"/>
      <c r="AK128" s="1144">
        <v>54115</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438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t="s">
        <v>439</v>
      </c>
      <c r="DH128" s="1134"/>
      <c r="DI128" s="1134"/>
      <c r="DJ128" s="1134"/>
      <c r="DK128" s="1134"/>
      <c r="DL128" s="1134" t="s">
        <v>451</v>
      </c>
      <c r="DM128" s="1134"/>
      <c r="DN128" s="1134"/>
      <c r="DO128" s="1134"/>
      <c r="DP128" s="1134"/>
      <c r="DQ128" s="1134" t="s">
        <v>451</v>
      </c>
      <c r="DR128" s="1134"/>
      <c r="DS128" s="1134"/>
      <c r="DT128" s="1134"/>
      <c r="DU128" s="1134"/>
      <c r="DV128" s="1135" t="s">
        <v>451</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4835538</v>
      </c>
      <c r="AB129" s="1053"/>
      <c r="AC129" s="1053"/>
      <c r="AD129" s="1053"/>
      <c r="AE129" s="1054"/>
      <c r="AF129" s="1055">
        <v>4602220</v>
      </c>
      <c r="AG129" s="1053"/>
      <c r="AH129" s="1053"/>
      <c r="AI129" s="1053"/>
      <c r="AJ129" s="1054"/>
      <c r="AK129" s="1055">
        <v>4659964</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498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500</v>
      </c>
      <c r="X130" s="1168"/>
      <c r="Y130" s="1168"/>
      <c r="Z130" s="1169"/>
      <c r="AA130" s="1052">
        <v>687662</v>
      </c>
      <c r="AB130" s="1053"/>
      <c r="AC130" s="1053"/>
      <c r="AD130" s="1053"/>
      <c r="AE130" s="1054"/>
      <c r="AF130" s="1055">
        <v>545543</v>
      </c>
      <c r="AG130" s="1053"/>
      <c r="AH130" s="1053"/>
      <c r="AI130" s="1053"/>
      <c r="AJ130" s="1054"/>
      <c r="AK130" s="1055">
        <v>602111</v>
      </c>
      <c r="AL130" s="1053"/>
      <c r="AM130" s="1053"/>
      <c r="AN130" s="1053"/>
      <c r="AO130" s="1054"/>
      <c r="AP130" s="1170"/>
      <c r="AQ130" s="1171"/>
      <c r="AR130" s="1171"/>
      <c r="AS130" s="1171"/>
      <c r="AT130" s="1172"/>
      <c r="AU130" s="285"/>
      <c r="AV130" s="285"/>
      <c r="AW130" s="285"/>
      <c r="AX130" s="1161" t="s">
        <v>501</v>
      </c>
      <c r="AY130" s="1044"/>
      <c r="AZ130" s="1044"/>
      <c r="BA130" s="1044"/>
      <c r="BB130" s="1044"/>
      <c r="BC130" s="1044"/>
      <c r="BD130" s="1044"/>
      <c r="BE130" s="1045"/>
      <c r="BF130" s="1198">
        <v>5.2</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502</v>
      </c>
      <c r="X131" s="1206"/>
      <c r="Y131" s="1206"/>
      <c r="Z131" s="1207"/>
      <c r="AA131" s="1099">
        <v>4147876</v>
      </c>
      <c r="AB131" s="1078"/>
      <c r="AC131" s="1078"/>
      <c r="AD131" s="1078"/>
      <c r="AE131" s="1079"/>
      <c r="AF131" s="1077">
        <v>4056677</v>
      </c>
      <c r="AG131" s="1078"/>
      <c r="AH131" s="1078"/>
      <c r="AI131" s="1078"/>
      <c r="AJ131" s="1079"/>
      <c r="AK131" s="1077">
        <v>4057853</v>
      </c>
      <c r="AL131" s="1078"/>
      <c r="AM131" s="1078"/>
      <c r="AN131" s="1078"/>
      <c r="AO131" s="1079"/>
      <c r="AP131" s="1208"/>
      <c r="AQ131" s="1209"/>
      <c r="AR131" s="1209"/>
      <c r="AS131" s="1209"/>
      <c r="AT131" s="1210"/>
      <c r="AU131" s="285"/>
      <c r="AV131" s="285"/>
      <c r="AW131" s="285"/>
      <c r="AX131" s="1180" t="s">
        <v>503</v>
      </c>
      <c r="AY131" s="1131"/>
      <c r="AZ131" s="1131"/>
      <c r="BA131" s="1131"/>
      <c r="BB131" s="1131"/>
      <c r="BC131" s="1131"/>
      <c r="BD131" s="1131"/>
      <c r="BE131" s="1132"/>
      <c r="BF131" s="1181">
        <v>16.7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505</v>
      </c>
      <c r="W132" s="1191"/>
      <c r="X132" s="1191"/>
      <c r="Y132" s="1191"/>
      <c r="Z132" s="1192"/>
      <c r="AA132" s="1193">
        <v>6.3318913099999996</v>
      </c>
      <c r="AB132" s="1194"/>
      <c r="AC132" s="1194"/>
      <c r="AD132" s="1194"/>
      <c r="AE132" s="1195"/>
      <c r="AF132" s="1196">
        <v>2.9012662329999999</v>
      </c>
      <c r="AG132" s="1194"/>
      <c r="AH132" s="1194"/>
      <c r="AI132" s="1194"/>
      <c r="AJ132" s="1195"/>
      <c r="AK132" s="1196">
        <v>6.582101422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506</v>
      </c>
      <c r="W133" s="1174"/>
      <c r="X133" s="1174"/>
      <c r="Y133" s="1174"/>
      <c r="Z133" s="1175"/>
      <c r="AA133" s="1176">
        <v>6.2</v>
      </c>
      <c r="AB133" s="1177"/>
      <c r="AC133" s="1177"/>
      <c r="AD133" s="1177"/>
      <c r="AE133" s="1178"/>
      <c r="AF133" s="1176">
        <v>5.0999999999999996</v>
      </c>
      <c r="AG133" s="1177"/>
      <c r="AH133" s="1177"/>
      <c r="AI133" s="1177"/>
      <c r="AJ133" s="1178"/>
      <c r="AK133" s="1176">
        <v>5.2</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QaCv5YLl/mEO67Z7Ygi5umXm992+JBt9NEDaUSL2T2fZLOQfs5d8Dtp3/n8zA4jpGsNXpWkkTvdVHuJDNrYgA==" saltValue="MGhsjaCSTzAruMXsETlK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1cxA6nuf5x5qLGDg1lL60cTx+LCoe0vdIlg0bIk4Dj87S9B0oyxbK57B+kHAbWEXBhKSMuAp1qs9lZebIimt1w==" saltValue="xANwrcTBhxZqt1bCV79Lq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s09Dq7ukuQFGHoj6p7Nr/Qt4gD5y3PFpev5YlrmMGSh1FclZQoFD84/M6VVl33NsgM3gpTPpuIIK8zXMm8e0A==" saltValue="bxvDt4BhLdZOpoJKqoCe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515</v>
      </c>
      <c r="AL9" s="1217"/>
      <c r="AM9" s="1217"/>
      <c r="AN9" s="1218"/>
      <c r="AO9" s="313">
        <v>1319057</v>
      </c>
      <c r="AP9" s="313">
        <v>140774</v>
      </c>
      <c r="AQ9" s="314">
        <v>140211</v>
      </c>
      <c r="AR9" s="315">
        <v>0.4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516</v>
      </c>
      <c r="AL10" s="1217"/>
      <c r="AM10" s="1217"/>
      <c r="AN10" s="1218"/>
      <c r="AO10" s="316">
        <v>218950</v>
      </c>
      <c r="AP10" s="316">
        <v>23367</v>
      </c>
      <c r="AQ10" s="317">
        <v>17469</v>
      </c>
      <c r="AR10" s="318">
        <v>33.799999999999997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517</v>
      </c>
      <c r="AL11" s="1217"/>
      <c r="AM11" s="1217"/>
      <c r="AN11" s="1218"/>
      <c r="AO11" s="316">
        <v>291793</v>
      </c>
      <c r="AP11" s="316">
        <v>31141</v>
      </c>
      <c r="AQ11" s="317">
        <v>23430</v>
      </c>
      <c r="AR11" s="318">
        <v>32.9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518</v>
      </c>
      <c r="AL12" s="1217"/>
      <c r="AM12" s="1217"/>
      <c r="AN12" s="1218"/>
      <c r="AO12" s="316" t="s">
        <v>519</v>
      </c>
      <c r="AP12" s="316" t="s">
        <v>519</v>
      </c>
      <c r="AQ12" s="317">
        <v>2927</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520</v>
      </c>
      <c r="AL13" s="1217"/>
      <c r="AM13" s="1217"/>
      <c r="AN13" s="1218"/>
      <c r="AO13" s="316" t="s">
        <v>519</v>
      </c>
      <c r="AP13" s="316" t="s">
        <v>519</v>
      </c>
      <c r="AQ13" s="317" t="s">
        <v>519</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521</v>
      </c>
      <c r="AL14" s="1217"/>
      <c r="AM14" s="1217"/>
      <c r="AN14" s="1218"/>
      <c r="AO14" s="316">
        <v>46858</v>
      </c>
      <c r="AP14" s="316">
        <v>5001</v>
      </c>
      <c r="AQ14" s="317">
        <v>6472</v>
      </c>
      <c r="AR14" s="318">
        <v>-22.7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522</v>
      </c>
      <c r="AL15" s="1217"/>
      <c r="AM15" s="1217"/>
      <c r="AN15" s="1218"/>
      <c r="AO15" s="316">
        <v>1423</v>
      </c>
      <c r="AP15" s="316">
        <v>152</v>
      </c>
      <c r="AQ15" s="317">
        <v>3599</v>
      </c>
      <c r="AR15" s="318">
        <v>-95.8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523</v>
      </c>
      <c r="AL16" s="1220"/>
      <c r="AM16" s="1220"/>
      <c r="AN16" s="1221"/>
      <c r="AO16" s="316">
        <v>-153777</v>
      </c>
      <c r="AP16" s="316">
        <v>-16412</v>
      </c>
      <c r="AQ16" s="317">
        <v>-14458</v>
      </c>
      <c r="AR16" s="318">
        <v>13.5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185</v>
      </c>
      <c r="AL17" s="1220"/>
      <c r="AM17" s="1220"/>
      <c r="AN17" s="1221"/>
      <c r="AO17" s="316">
        <v>1724304</v>
      </c>
      <c r="AP17" s="316">
        <v>184024</v>
      </c>
      <c r="AQ17" s="317">
        <v>179649</v>
      </c>
      <c r="AR17" s="318">
        <v>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528</v>
      </c>
      <c r="AL21" s="1212"/>
      <c r="AM21" s="1212"/>
      <c r="AN21" s="1213"/>
      <c r="AO21" s="328">
        <v>15.9</v>
      </c>
      <c r="AP21" s="329">
        <v>16.079999999999998</v>
      </c>
      <c r="AQ21" s="330">
        <v>-0.18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529</v>
      </c>
      <c r="AL22" s="1212"/>
      <c r="AM22" s="1212"/>
      <c r="AN22" s="1213"/>
      <c r="AO22" s="333">
        <v>98.6</v>
      </c>
      <c r="AP22" s="334">
        <v>96</v>
      </c>
      <c r="AQ22" s="335">
        <v>2.6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533</v>
      </c>
      <c r="AL32" s="1228"/>
      <c r="AM32" s="1228"/>
      <c r="AN32" s="1229"/>
      <c r="AO32" s="343">
        <v>811817</v>
      </c>
      <c r="AP32" s="343">
        <v>86640</v>
      </c>
      <c r="AQ32" s="344">
        <v>107391</v>
      </c>
      <c r="AR32" s="345">
        <v>-19.3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534</v>
      </c>
      <c r="AL33" s="1228"/>
      <c r="AM33" s="1228"/>
      <c r="AN33" s="1229"/>
      <c r="AO33" s="343" t="s">
        <v>519</v>
      </c>
      <c r="AP33" s="343" t="s">
        <v>519</v>
      </c>
      <c r="AQ33" s="344">
        <v>130</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535</v>
      </c>
      <c r="AL34" s="1228"/>
      <c r="AM34" s="1228"/>
      <c r="AN34" s="1229"/>
      <c r="AO34" s="343" t="s">
        <v>519</v>
      </c>
      <c r="AP34" s="343" t="s">
        <v>519</v>
      </c>
      <c r="AQ34" s="344">
        <v>239</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536</v>
      </c>
      <c r="AL35" s="1228"/>
      <c r="AM35" s="1228"/>
      <c r="AN35" s="1229"/>
      <c r="AO35" s="343">
        <v>91816</v>
      </c>
      <c r="AP35" s="343">
        <v>9799</v>
      </c>
      <c r="AQ35" s="344">
        <v>23019</v>
      </c>
      <c r="AR35" s="345">
        <v>-57.4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537</v>
      </c>
      <c r="AL36" s="1228"/>
      <c r="AM36" s="1228"/>
      <c r="AN36" s="1229"/>
      <c r="AO36" s="343">
        <v>3918</v>
      </c>
      <c r="AP36" s="343">
        <v>418</v>
      </c>
      <c r="AQ36" s="344">
        <v>3575</v>
      </c>
      <c r="AR36" s="345">
        <v>-88.3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538</v>
      </c>
      <c r="AL37" s="1228"/>
      <c r="AM37" s="1228"/>
      <c r="AN37" s="1229"/>
      <c r="AO37" s="343">
        <v>15767</v>
      </c>
      <c r="AP37" s="343">
        <v>1683</v>
      </c>
      <c r="AQ37" s="344">
        <v>750</v>
      </c>
      <c r="AR37" s="345">
        <v>124.4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539</v>
      </c>
      <c r="AL38" s="1231"/>
      <c r="AM38" s="1231"/>
      <c r="AN38" s="1232"/>
      <c r="AO38" s="346" t="s">
        <v>519</v>
      </c>
      <c r="AP38" s="346" t="s">
        <v>519</v>
      </c>
      <c r="AQ38" s="347">
        <v>17</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540</v>
      </c>
      <c r="AL39" s="1231"/>
      <c r="AM39" s="1231"/>
      <c r="AN39" s="1232"/>
      <c r="AO39" s="343">
        <v>-54115</v>
      </c>
      <c r="AP39" s="343">
        <v>-5775</v>
      </c>
      <c r="AQ39" s="344">
        <v>-4961</v>
      </c>
      <c r="AR39" s="345">
        <v>16.399999999999999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541</v>
      </c>
      <c r="AL40" s="1228"/>
      <c r="AM40" s="1228"/>
      <c r="AN40" s="1229"/>
      <c r="AO40" s="343">
        <v>-602111</v>
      </c>
      <c r="AP40" s="343">
        <v>-64259</v>
      </c>
      <c r="AQ40" s="344">
        <v>-92273</v>
      </c>
      <c r="AR40" s="345">
        <v>-30.4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267092</v>
      </c>
      <c r="AP41" s="343">
        <v>28505</v>
      </c>
      <c r="AQ41" s="344">
        <v>37889</v>
      </c>
      <c r="AR41" s="345">
        <v>-24.8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510</v>
      </c>
      <c r="AN49" s="1224" t="s">
        <v>545</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1616834</v>
      </c>
      <c r="AN51" s="365">
        <v>164279</v>
      </c>
      <c r="AO51" s="366">
        <v>30.9</v>
      </c>
      <c r="AP51" s="367">
        <v>162193</v>
      </c>
      <c r="AQ51" s="368">
        <v>-7.7</v>
      </c>
      <c r="AR51" s="369">
        <v>38.6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1129416</v>
      </c>
      <c r="AN52" s="373">
        <v>114755</v>
      </c>
      <c r="AO52" s="374">
        <v>186.5</v>
      </c>
      <c r="AP52" s="375">
        <v>79985</v>
      </c>
      <c r="AQ52" s="376">
        <v>-8.8000000000000007</v>
      </c>
      <c r="AR52" s="377">
        <v>195.3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1009986</v>
      </c>
      <c r="AN53" s="365">
        <v>103684</v>
      </c>
      <c r="AO53" s="366">
        <v>-36.9</v>
      </c>
      <c r="AP53" s="367">
        <v>168868</v>
      </c>
      <c r="AQ53" s="368">
        <v>4.0999999999999996</v>
      </c>
      <c r="AR53" s="369">
        <v>-41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878366</v>
      </c>
      <c r="AN54" s="373">
        <v>90172</v>
      </c>
      <c r="AO54" s="374">
        <v>-21.4</v>
      </c>
      <c r="AP54" s="375">
        <v>79360</v>
      </c>
      <c r="AQ54" s="376">
        <v>-0.8</v>
      </c>
      <c r="AR54" s="377">
        <v>-20.6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558389</v>
      </c>
      <c r="AN55" s="365">
        <v>58184</v>
      </c>
      <c r="AO55" s="366">
        <v>-43.9</v>
      </c>
      <c r="AP55" s="367">
        <v>202870</v>
      </c>
      <c r="AQ55" s="368">
        <v>20.100000000000001</v>
      </c>
      <c r="AR55" s="369">
        <v>-64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385877</v>
      </c>
      <c r="AN56" s="373">
        <v>40208</v>
      </c>
      <c r="AO56" s="374">
        <v>-55.4</v>
      </c>
      <c r="AP56" s="375">
        <v>79735</v>
      </c>
      <c r="AQ56" s="376">
        <v>0.5</v>
      </c>
      <c r="AR56" s="377">
        <v>-55.9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1524705</v>
      </c>
      <c r="AN57" s="365">
        <v>160597</v>
      </c>
      <c r="AO57" s="366">
        <v>176</v>
      </c>
      <c r="AP57" s="367">
        <v>167497</v>
      </c>
      <c r="AQ57" s="368">
        <v>-17.399999999999999</v>
      </c>
      <c r="AR57" s="369">
        <v>193.4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1005476</v>
      </c>
      <c r="AN58" s="373">
        <v>105906</v>
      </c>
      <c r="AO58" s="374">
        <v>163.4</v>
      </c>
      <c r="AP58" s="375">
        <v>82571</v>
      </c>
      <c r="AQ58" s="376">
        <v>3.6</v>
      </c>
      <c r="AR58" s="377">
        <v>159.80000000000001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2600463</v>
      </c>
      <c r="AN59" s="365">
        <v>277531</v>
      </c>
      <c r="AO59" s="366">
        <v>72.8</v>
      </c>
      <c r="AP59" s="367">
        <v>190274</v>
      </c>
      <c r="AQ59" s="368">
        <v>13.6</v>
      </c>
      <c r="AR59" s="369">
        <v>59.2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1849193</v>
      </c>
      <c r="AN60" s="373">
        <v>197353</v>
      </c>
      <c r="AO60" s="374">
        <v>86.3</v>
      </c>
      <c r="AP60" s="375">
        <v>88584</v>
      </c>
      <c r="AQ60" s="376">
        <v>7.3</v>
      </c>
      <c r="AR60" s="377">
        <v>79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1462075</v>
      </c>
      <c r="AN61" s="380">
        <v>152855</v>
      </c>
      <c r="AO61" s="381">
        <v>39.799999999999997</v>
      </c>
      <c r="AP61" s="382">
        <v>178340</v>
      </c>
      <c r="AQ61" s="383">
        <v>2.5</v>
      </c>
      <c r="AR61" s="369">
        <v>37.299999999999997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1049666</v>
      </c>
      <c r="AN62" s="373">
        <v>109679</v>
      </c>
      <c r="AO62" s="374">
        <v>71.900000000000006</v>
      </c>
      <c r="AP62" s="375">
        <v>82047</v>
      </c>
      <c r="AQ62" s="376">
        <v>0.4</v>
      </c>
      <c r="AR62" s="377">
        <v>71.5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QaDC3aY7owY2ZWTVgrbDbTSHdUv21+rEuYuhIrUJX8d/RHnmceXrffpL1hRUQGu2rJrHdKqHF0XMUMkF4sGfg==" saltValue="VH76swAY57MgYhR9nlof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Hm4oXHjFoGdNJadYIN0iylh0WWeXr5zz/4qZSwlIOHGtAxHOZtxcko+qB4y/SPjmmw3vTx7hpaegb/YEZ37ouA==" saltValue="qOonApF2GBc8WugVA/Cn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J9dspdwp1Dc5SpuwSMOQwtnXWAdBaBYS3CDF/OnlyFmT//CD8M6/TRjtMISx7Pb/UGaKtMLogwqPSyuiTZ5AGw==" saltValue="BY0N4iqGFU41nMmePUn8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6" t="s">
        <v>3</v>
      </c>
      <c r="D47" s="1236"/>
      <c r="E47" s="1237"/>
      <c r="F47" s="11">
        <v>27.05</v>
      </c>
      <c r="G47" s="12">
        <v>30.34</v>
      </c>
      <c r="H47" s="12">
        <v>27.31</v>
      </c>
      <c r="I47" s="12">
        <v>30.52</v>
      </c>
      <c r="J47" s="13">
        <v>28.04</v>
      </c>
    </row>
    <row r="48" spans="2:10" ht="57.75" customHeight="1" x14ac:dyDescent="0.15">
      <c r="B48" s="14"/>
      <c r="C48" s="1238" t="s">
        <v>4</v>
      </c>
      <c r="D48" s="1238"/>
      <c r="E48" s="1239"/>
      <c r="F48" s="15">
        <v>3.91</v>
      </c>
      <c r="G48" s="16">
        <v>3.35</v>
      </c>
      <c r="H48" s="16">
        <v>4.01</v>
      </c>
      <c r="I48" s="16">
        <v>4.28</v>
      </c>
      <c r="J48" s="17">
        <v>5</v>
      </c>
    </row>
    <row r="49" spans="2:10" ht="57.75" customHeight="1" thickBot="1" x14ac:dyDescent="0.2">
      <c r="B49" s="18"/>
      <c r="C49" s="1240" t="s">
        <v>5</v>
      </c>
      <c r="D49" s="1240"/>
      <c r="E49" s="1241"/>
      <c r="F49" s="19" t="s">
        <v>566</v>
      </c>
      <c r="G49" s="20" t="s">
        <v>567</v>
      </c>
      <c r="H49" s="20" t="s">
        <v>568</v>
      </c>
      <c r="I49" s="20">
        <v>10.29</v>
      </c>
      <c r="J49" s="21">
        <v>4.17</v>
      </c>
    </row>
    <row r="50" spans="2:10" ht="13.5" customHeight="1" x14ac:dyDescent="0.15"/>
  </sheetData>
  <sheetProtection algorithmName="SHA-512" hashValue="9mvcn+tn3GhfGljHgQWckC8ZDMOieeJ3uhVVovoY8oOQzxm5B2RQ9UXI7eZsBPeBbzWnyAmIF24UmsFHvLUpFQ==" saltValue="JCyHK1DKV0Q9q/kQbGrd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2021-09-27T04:11:28Z</cp:lastPrinted>
  <dcterms:created xsi:type="dcterms:W3CDTF">2021-02-05T00:50:48Z</dcterms:created>
  <dcterms:modified xsi:type="dcterms:W3CDTF">2021-09-27T04:22:01Z</dcterms:modified>
  <cp:category/>
</cp:coreProperties>
</file>