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 r="BE36" i="9" s="1"/>
</calcChain>
</file>

<file path=xl/sharedStrings.xml><?xml version="1.0" encoding="utf-8"?>
<sst xmlns="http://schemas.openxmlformats.org/spreadsheetml/2006/main" count="986" uniqueCount="539">
  <si>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</si>
  <si>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</si>
  <si>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</si>
  <si>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</si>
  <si>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</si>
  <si>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</si>
  <si>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</si>
  <si>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</si>
  <si>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</si>
  <si>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</si>
  <si>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</si>
  <si>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</si>
  <si>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</si>
  <si>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</si>
  <si>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</si>
  <si>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</si>
  <si>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</si>
  <si>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</si>
  <si>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</si>
  <si>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</si>
  <si>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</si>
  <si>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</si>
  <si>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</si>
  <si>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</si>
  <si>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</si>
  <si>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</si>
  <si>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</si>
  <si>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</si>
  <si>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</si>
  <si>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</si>
  <si>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</si>
  <si>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</si>
  <si>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</si>
  <si>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</si>
  <si>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</si>
  <si>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</si>
  <si>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</si>
  <si>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</si>
  <si>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</si>
  <si>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</si>
  <si>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</si>
  <si>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</si>
  <si>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</si>
  <si>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</si>
  <si>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</si>
  <si>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</si>
  <si>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</si>
  <si>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</si>
  <si>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</si>
  <si>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</si>
  <si>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</si>
  <si>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</si>
  <si>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</si>
  <si>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</si>
  <si>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</si>
  <si>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</si>
  <si>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</si>
  <si>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</si>
  <si>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</si>
  <si>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</si>
  <si>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</si>
  <si>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</si>
  <si>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</si>
  <si>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</si>
  <si>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</si>
  <si>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</si>
  <si>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</si>
  <si>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</si>
  <si>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</si>
  <si>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</si>
  <si>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</si>
  <si>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</si>
  <si>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</si>
  <si>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</si>
  <si>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</si>
  <si>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</si>
  <si>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</si>
  <si>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</si>
  <si>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</si>
  <si>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</si>
  <si>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</si>
  <si>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</si>
  <si>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</si>
  <si>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</si>
  <si>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</si>
  <si>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</si>
  <si>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</si>
  <si>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</si>
  <si>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</si>
  <si>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</si>
  <si>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</si>
  <si>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</si>
  <si>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</si>
  <si>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</si>
  <si>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</si>
  <si>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</si>
  <si>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</si>
  <si>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</si>
  <si>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</si>
  <si>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</si>
  <si>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</si>
  <si>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</si>
  <si>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</si>
  <si>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</si>
  <si>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</si>
  <si>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</si>
  <si>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</si>
  <si>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</si>
  <si>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</si>
  <si>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</si>
  <si>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</si>
  <si>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</si>
  <si>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</si>
  <si>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</si>
  <si>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</si>
  <si>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</si>
  <si>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</si>
  <si>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</si>
  <si>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</si>
  <si>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</si>
  <si>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</si>
  <si>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</si>
  <si>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</si>
  <si>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</si>
  <si>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</si>
  <si>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</si>
  <si>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</si>
  <si>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</si>
  <si>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</si>
  <si>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</si>
  <si>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</si>
  <si>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</si>
  <si>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</si>
  <si>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</si>
  <si>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</si>
  <si>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</si>
  <si>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</si>
  <si>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</si>
  <si>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</si>
  <si>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</si>
  <si>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</si>
  <si>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</si>
  <si>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</si>
  <si>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</si>
  <si>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</si>
  <si>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</si>
  <si>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</si>
  <si>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</si>
  <si>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</si>
  <si>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</si>
  <si>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</si>
  <si>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</si>
  <si>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</si>
  <si>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</si>
  <si>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</si>
  <si>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</si>
  <si>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</si>
  <si>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</si>
  <si>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</si>
  <si>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</si>
  <si>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</si>
  <si>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</si>
  <si>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</si>
  <si>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</si>
  <si>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</si>
  <si>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</si>
  <si>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</si>
  <si>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</si>
  <si>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</si>
  <si>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</si>
  <si>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</si>
  <si>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</si>
  <si>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</si>
  <si>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</si>
  <si>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</si>
  <si>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</si>
  <si>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</si>
  <si>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</si>
  <si>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</si>
  <si>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</si>
  <si>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</si>
  <si>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</si>
  <si>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</si>
  <si>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</si>
  <si>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</si>
  <si>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</si>
  <si>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</si>
  <si>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</si>
  <si>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</si>
  <si>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</si>
  <si>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</si>
  <si>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</si>
  <si>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</si>
  <si>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</si>
  <si>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</si>
  <si>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</si>
  <si>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</si>
  <si>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</si>
  <si>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</si>
  <si>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</si>
  <si>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</si>
  <si>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</si>
  <si>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</si>
  <si>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</si>
  <si>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</si>
  <si>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</si>
  <si>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</si>
  <si>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</si>
  <si>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</si>
  <si>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</si>
  <si>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</si>
  <si>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</si>
  <si>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</si>
  <si>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</si>
  <si>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</si>
  <si>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</si>
  <si>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</si>
  <si>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</si>
  <si>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</si>
  <si>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</si>
  <si>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</si>
  <si>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</si>
  <si>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</si>
  <si>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</si>
  <si>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</si>
  <si>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</si>
  <si>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</si>
  <si>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</si>
  <si>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</si>
  <si>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</si>
  <si>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</si>
  <si>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</si>
  <si>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</si>
  <si>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</si>
  <si>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</si>
  <si>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</si>
  <si>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</si>
  <si>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</si>
  <si>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</si>
  <si>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</si>
  <si>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</si>
  <si>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</si>
  <si>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</si>
  <si>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</si>
  <si>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</si>
  <si>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</si>
  <si>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</si>
  <si>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</si>
  <si>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</si>
  <si>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</si>
  <si>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</si>
  <si>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</si>
  <si>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</si>
  <si>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</si>
  <si>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</si>
  <si>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</si>
  <si>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</si>
  <si>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</si>
  <si>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</si>
  <si>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</si>
  <si>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</si>
  <si>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</si>
  <si>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</si>
  <si>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</si>
  <si>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</si>
  <si>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</si>
  <si>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</si>
  <si>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</si>
  <si>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</si>
  <si>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</si>
  <si>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</si>
  <si>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</si>
  <si>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</si>
  <si>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</si>
  <si>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</si>
  <si>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</si>
  <si>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</si>
  <si>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</si>
  <si>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</si>
  <si>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</si>
  <si>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</si>
  <si>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</si>
  <si>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</si>
  <si>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</si>
  <si>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</si>
  <si>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</si>
  <si>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</si>
  <si>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</si>
  <si>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</si>
  <si>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</si>
  <si>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</si>
  <si>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</si>
  <si>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</si>
  <si>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</si>
  <si>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</si>
  <si>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</si>
  <si>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</si>
  <si>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</si>
  <si>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</si>
  <si>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</si>
  <si>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</si>
  <si>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</si>
  <si>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</si>
  <si>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</si>
  <si>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</si>
  <si>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</si>
  <si>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</si>
  <si>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</si>
  <si>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</si>
  <si>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</si>
  <si>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</si>
  <si>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</si>
  <si>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</si>
  <si>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</si>
  <si>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</si>
  <si>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</si>
  <si>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</si>
  <si>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</si>
  <si>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</si>
  <si>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</si>
  <si>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</si>
  <si>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</si>
  <si>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</si>
  <si>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</si>
  <si>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</si>
  <si>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</si>
  <si>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</si>
  <si>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</si>
  <si>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</si>
  <si>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</si>
  <si>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</si>
  <si>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</si>
  <si>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</si>
  <si>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</si>
  <si>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</si>
  <si>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</si>
  <si>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</si>
  <si>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</si>
  <si>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</si>
  <si>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</si>
  <si>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</si>
  <si>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</si>
  <si>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</si>
  <si>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</si>
  <si>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</si>
  <si>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</si>
  <si>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</si>
  <si>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</si>
  <si>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</si>
  <si>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</si>
  <si>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</si>
  <si>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</si>
  <si>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</si>
  <si>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</si>
  <si>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</si>
  <si>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</si>
  <si>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</si>
  <si>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</si>
  <si>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</si>
  <si>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</si>
  <si>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</si>
  <si>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</si>
  <si>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</si>
  <si>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</si>
  <si>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</si>
  <si>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</si>
  <si>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</si>
  <si>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</si>
  <si>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</si>
  <si>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</si>
  <si>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</si>
  <si>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</si>
  <si>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</si>
  <si>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</si>
  <si>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</si>
  <si>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</si>
  <si>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</si>
  <si>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</si>
  <si>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</si>
  <si>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</si>
  <si>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</si>
  <si>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</si>
  <si>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</si>
  <si>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</si>
  <si>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</si>
  <si>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</si>
  <si>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</si>
  <si>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</si>
  <si>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</si>
  <si>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</si>
  <si>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</si>
  <si>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</si>
  <si>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</si>
  <si>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</si>
  <si>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</si>
  <si>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</si>
  <si>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</si>
  <si>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</si>
  <si>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</si>
  <si>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</si>
  <si>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</si>
  <si>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</si>
  <si>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</si>
  <si>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</si>
  <si>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</si>
  <si>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</si>
  <si>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</si>
  <si>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</si>
  <si>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</si>
  <si>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</si>
  <si>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</si>
  <si>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</si>
  <si>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</si>
  <si>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</si>
  <si>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</si>
  <si>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</si>
  <si>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</si>
  <si>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</si>
  <si>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</si>
  <si>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</si>
  <si>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</si>
  <si>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</si>
  <si>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</si>
  <si>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</si>
  <si>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</si>
  <si>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</si>
  <si>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</si>
  <si>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</si>
  <si>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</si>
  <si>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</si>
  <si>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</si>
  <si>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</si>
  <si>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</si>
  <si>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</si>
  <si>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</si>
  <si>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</si>
  <si>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</si>
  <si>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</si>
  <si>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</si>
  <si>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</si>
  <si>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</si>
  <si>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</si>
  <si>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</si>
  <si>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</si>
  <si>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</si>
  <si>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</si>
  <si>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</si>
  <si>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</si>
  <si>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</si>
  <si>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</si>
  <si>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</si>
  <si>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</si>
  <si>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</si>
  <si>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</si>
  <si>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</si>
  <si>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</si>
  <si>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</si>
  <si>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</si>
  <si>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</si>
  <si>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</si>
  <si>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</si>
  <si>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</si>
  <si>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</si>
  <si>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</si>
  <si>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</si>
  <si>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</si>
  <si>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</si>
  <si>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</si>
  <si>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</si>
  <si>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</si>
  <si>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</si>
  <si>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</si>
  <si>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</si>
  <si>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</si>
  <si>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</si>
  <si>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</si>
  <si>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</si>
  <si>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</si>
  <si>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</si>
  <si>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</si>
  <si>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</si>
  <si>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</si>
  <si>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</si>
  <si>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</si>
  <si>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</si>
  <si>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</si>
  <si>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</si>
  <si>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</si>
  <si>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</si>
  <si>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</si>
  <si>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</si>
  <si>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</si>
  <si>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</si>
  <si>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</si>
  <si>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</si>
  <si>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</si>
  <si>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</si>
  <si>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</si>
  <si>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</si>
  <si>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</si>
  <si>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</si>
  <si>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</si>
  <si>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</si>
  <si>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</si>
  <si>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</si>
  <si>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</si>
  <si>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</si>
  <si>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</si>
  <si>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</si>
  <si>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</si>
  <si>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</si>
  <si>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</si>
  <si>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</si>
  <si>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</si>
  <si>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</si>
  <si>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</si>
  <si>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</si>
  <si>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</si>
  <si>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</si>
  <si>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2.18</t>
  </si>
  <si>
    <t>▲ 3.75</t>
  </si>
  <si>
    <t>一般会計</t>
  </si>
  <si>
    <t>上水道事業会計</t>
  </si>
  <si>
    <t>介護保険特別会計</t>
  </si>
  <si>
    <t>公共下水道事業特別会計</t>
  </si>
  <si>
    <t>国民健康保険特別会計</t>
  </si>
  <si>
    <t>集落排水事業特別会計</t>
  </si>
  <si>
    <t>簡易水道事業特別会計</t>
  </si>
  <si>
    <t>後期高齢者医療保険特別会計</t>
  </si>
  <si>
    <t>その他会計（赤字）</t>
  </si>
  <si>
    <t>その他会計（黒字）</t>
  </si>
  <si>
    <t>－</t>
    <phoneticPr fontId="2"/>
  </si>
  <si>
    <t>－</t>
    <phoneticPr fontId="2"/>
  </si>
  <si>
    <t>－</t>
    <phoneticPr fontId="2"/>
  </si>
  <si>
    <t>－</t>
    <phoneticPr fontId="2"/>
  </si>
  <si>
    <t>西十勝消防組合</t>
    <rPh sb="0" eb="1">
      <t>ニシ</t>
    </rPh>
    <rPh sb="1" eb="3">
      <t>トカチ</t>
    </rPh>
    <rPh sb="3" eb="5">
      <t>ショウボウ</t>
    </rPh>
    <rPh sb="5" eb="7">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</si>
  <si>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</si>
  <si>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十勝圏複合事務組合</t>
    <rPh sb="0" eb="2">
      <t>トカチ</t>
    </rPh>
    <rPh sb="2" eb="3">
      <t>ケン</t>
    </rPh>
    <rPh sb="3" eb="5">
      <t>フクゴウ</t>
    </rPh>
    <rPh sb="5" eb="7">
      <t>ジム</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</si>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</sst>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71978</c:v>
                </c:pt>
                <c:pt idx="1">
                  <c:v>77924</c:v>
                </c:pt>
                <c:pt idx="2">
                  <c:v>125362</c:v>
                </c:pt>
                <c:pt idx="3">
                  <c:v>162569</c:v>
                </c:pt>
                <c:pt idx="4">
                  <c:v>125545</c:v>
                </c:pt>
              </c:numCache>
            </c:numRef>
          </c:val>
          <c:smooth val="0"/>
        </c:ser>
        <c:dLbls>
          <c:showLegendKey val="0"/>
          <c:showVal val="0"/>
          <c:showCatName val="0"/>
          <c:showSerName val="0"/>
          <c:showPercent val="0"/>
          <c:showBubbleSize val="0"/>
        </c:dLbls>
        <c:marker val="1"/>
        <c:smooth val="0"/>
        <c:axId val="99250560"/>
        <c:axId val="99252480"/>
      </c:lineChart>
      <c:catAx>
        <c:axId val="99250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52480"/>
        <c:crosses val="autoZero"/>
        <c:auto val="1"/>
        <c:lblAlgn val="ctr"/>
        <c:lblOffset val="100"/>
        <c:tickLblSkip val="1"/>
        <c:tickMarkSkip val="1"/>
        <c:noMultiLvlLbl val="0"/>
      </c:catAx>
      <c:valAx>
        <c:axId val="992524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5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2.89</c:v>
                </c:pt>
                <c:pt idx="1">
                  <c:v>2.37</c:v>
                </c:pt>
                <c:pt idx="2">
                  <c:v>2.6</c:v>
                </c:pt>
                <c:pt idx="3">
                  <c:v>3.7</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23.12</c:v>
                </c:pt>
                <c:pt idx="1">
                  <c:v>24.58</c:v>
                </c:pt>
                <c:pt idx="2">
                  <c:v>26.47</c:v>
                </c:pt>
                <c:pt idx="3">
                  <c:v>28.42</c:v>
                </c:pt>
                <c:pt idx="4">
                  <c:v>29.45</c:v>
                </c:pt>
              </c:numCache>
            </c:numRef>
          </c:val>
        </c:ser>
        <c:dLbls>
          <c:showLegendKey val="0"/>
          <c:showVal val="0"/>
          <c:showCatName val="0"/>
          <c:showSerName val="0"/>
          <c:showPercent val="0"/>
          <c:showBubbleSize val="0"/>
        </c:dLbls>
        <c:gapWidth val="250"/>
        <c:overlap val="100"/>
        <c:axId val="105887616"/>
        <c:axId val="10590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4.09</c:v>
                </c:pt>
                <c:pt idx="1">
                  <c:v>-2.1800000000000002</c:v>
                </c:pt>
                <c:pt idx="2">
                  <c:v>0.37</c:v>
                </c:pt>
                <c:pt idx="3">
                  <c:v>0.62</c:v>
                </c:pt>
                <c:pt idx="4">
                  <c:v>-3.75</c:v>
                </c:pt>
              </c:numCache>
            </c:numRef>
          </c:val>
          <c:smooth val="0"/>
        </c:ser>
        <c:dLbls>
          <c:showLegendKey val="0"/>
          <c:showVal val="0"/>
          <c:showCatName val="0"/>
          <c:showSerName val="0"/>
          <c:showPercent val="0"/>
          <c:showBubbleSize val="0"/>
        </c:dLbls>
        <c:marker val="1"/>
        <c:smooth val="0"/>
        <c:axId val="105887616"/>
        <c:axId val="105902080"/>
      </c:lineChart>
      <c:catAx>
        <c:axId val="1058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02080"/>
        <c:crosses val="autoZero"/>
        <c:auto val="1"/>
        <c:lblAlgn val="ctr"/>
        <c:lblOffset val="100"/>
        <c:tickLblSkip val="1"/>
        <c:tickMarkSkip val="1"/>
        <c:noMultiLvlLbl val="0"/>
      </c:catAx>
      <c:valAx>
        <c:axId val="1059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0.05</c:v>
                </c:pt>
              </c:numCache>
            </c:numRef>
          </c:val>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0.17</c:v>
                </c:pt>
                <c:pt idx="4">
                  <c:v>#N/A</c:v>
                </c:pt>
                <c:pt idx="5">
                  <c:v>0.21</c:v>
                </c:pt>
                <c:pt idx="6">
                  <c:v>#N/A</c:v>
                </c:pt>
                <c:pt idx="7">
                  <c:v>0.28999999999999998</c:v>
                </c:pt>
                <c:pt idx="8">
                  <c:v>#N/A</c:v>
                </c:pt>
                <c:pt idx="9">
                  <c:v>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0.03</c:v>
                </c:pt>
                <c:pt idx="4">
                  <c:v>#N/A</c:v>
                </c:pt>
                <c:pt idx="5">
                  <c:v>0.02</c:v>
                </c:pt>
                <c:pt idx="6">
                  <c:v>#N/A</c:v>
                </c:pt>
                <c:pt idx="7">
                  <c:v>0.01</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0.34</c:v>
                </c:pt>
                <c:pt idx="2">
                  <c:v>#N/A</c:v>
                </c:pt>
                <c:pt idx="3">
                  <c:v>0.33</c:v>
                </c:pt>
                <c:pt idx="4">
                  <c:v>#N/A</c:v>
                </c:pt>
                <c:pt idx="5">
                  <c:v>0.24</c:v>
                </c:pt>
                <c:pt idx="6">
                  <c:v>#N/A</c:v>
                </c:pt>
                <c:pt idx="7">
                  <c:v>0.21</c:v>
                </c:pt>
                <c:pt idx="8">
                  <c:v>#N/A</c:v>
                </c:pt>
                <c:pt idx="9">
                  <c:v>0.45</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0.43</c:v>
                </c:pt>
                <c:pt idx="2">
                  <c:v>#N/A</c:v>
                </c:pt>
                <c:pt idx="3">
                  <c:v>0.47</c:v>
                </c:pt>
                <c:pt idx="4">
                  <c:v>#N/A</c:v>
                </c:pt>
                <c:pt idx="5">
                  <c:v>0.78</c:v>
                </c:pt>
                <c:pt idx="6">
                  <c:v>#N/A</c:v>
                </c:pt>
                <c:pt idx="7">
                  <c:v>1.36</c:v>
                </c:pt>
                <c:pt idx="8">
                  <c:v>#N/A</c:v>
                </c:pt>
                <c:pt idx="9">
                  <c:v>1.95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2.89</c:v>
                </c:pt>
                <c:pt idx="2">
                  <c:v>#N/A</c:v>
                </c:pt>
                <c:pt idx="3">
                  <c:v>2.37</c:v>
                </c:pt>
                <c:pt idx="4">
                  <c:v>#N/A</c:v>
                </c:pt>
                <c:pt idx="5">
                  <c:v>2.59</c:v>
                </c:pt>
                <c:pt idx="6">
                  <c:v>#N/A</c:v>
                </c:pt>
                <c:pt idx="7">
                  <c:v>3.7</c:v>
                </c:pt>
                <c:pt idx="8">
                  <c:v>#N/A</c:v>
                </c:pt>
                <c:pt idx="9">
                  <c:v>3.56</c:v>
                </c:pt>
              </c:numCache>
            </c:numRef>
          </c:val>
        </c:ser>
        <c:dLbls>
          <c:showLegendKey val="0"/>
          <c:showVal val="0"/>
          <c:showCatName val="0"/>
          <c:showSerName val="0"/>
          <c:showPercent val="0"/>
          <c:showBubbleSize val="0"/>
        </c:dLbls>
        <c:gapWidth val="150"/>
        <c:overlap val="100"/>
        <c:axId val="77553664"/>
        <c:axId val="77555200"/>
      </c:barChart>
      <c:catAx>
        <c:axId val="775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555200"/>
        <c:crosses val="autoZero"/>
        <c:auto val="1"/>
        <c:lblAlgn val="ctr"/>
        <c:lblOffset val="100"/>
        <c:tickLblSkip val="1"/>
        <c:tickMarkSkip val="1"/>
        <c:noMultiLvlLbl val="0"/>
      </c:catAx>
      <c:valAx>
        <c:axId val="7755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5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871</c:v>
                </c:pt>
                <c:pt idx="5">
                  <c:v>888</c:v>
                </c:pt>
                <c:pt idx="8">
                  <c:v>874</c:v>
                </c:pt>
                <c:pt idx="11">
                  <c:v>872</c:v>
                </c:pt>
                <c:pt idx="14">
                  <c:v>825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146</c:v>
                </c:pt>
                <c:pt idx="3">
                  <c:v>143</c:v>
                </c:pt>
                <c:pt idx="6">
                  <c:v>155</c:v>
                </c:pt>
                <c:pt idx="9">
                  <c:v>136</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0</c:v>
                </c:pt>
                <c:pt idx="6">
                  <c:v>2</c:v>
                </c:pt>
                <c:pt idx="9">
                  <c:v>4</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199</c:v>
                </c:pt>
                <c:pt idx="3">
                  <c:v>280</c:v>
                </c:pt>
                <c:pt idx="6">
                  <c:v>286</c:v>
                </c:pt>
                <c:pt idx="9">
                  <c:v>302</c:v>
                </c:pt>
                <c:pt idx="12">
                  <c:v>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1106</c:v>
                </c:pt>
                <c:pt idx="3">
                  <c:v>1019</c:v>
                </c:pt>
                <c:pt idx="6">
                  <c:v>917</c:v>
                </c:pt>
                <c:pt idx="9">
                  <c:v>836</c:v>
                </c:pt>
                <c:pt idx="12">
                  <c:v>780</c:v>
                </c:pt>
              </c:numCache>
            </c:numRef>
          </c:val>
        </c:ser>
        <c:dLbls>
          <c:showLegendKey val="0"/>
          <c:showVal val="0"/>
          <c:showCatName val="0"/>
          <c:showSerName val="0"/>
          <c:showPercent val="0"/>
          <c:showBubbleSize val="0"/>
        </c:dLbls>
        <c:gapWidth val="100"/>
        <c:overlap val="100"/>
        <c:axId val="107850752"/>
        <c:axId val="10787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582</c:v>
                </c:pt>
                <c:pt idx="2">
                  <c:v>#N/A</c:v>
                </c:pt>
                <c:pt idx="3">
                  <c:v>#N/A</c:v>
                </c:pt>
                <c:pt idx="4">
                  <c:v>554</c:v>
                </c:pt>
                <c:pt idx="5">
                  <c:v>#N/A</c:v>
                </c:pt>
                <c:pt idx="6">
                  <c:v>#N/A</c:v>
                </c:pt>
                <c:pt idx="7">
                  <c:v>486</c:v>
                </c:pt>
                <c:pt idx="8">
                  <c:v>#N/A</c:v>
                </c:pt>
                <c:pt idx="9">
                  <c:v>#N/A</c:v>
                </c:pt>
                <c:pt idx="10">
                  <c:v>406</c:v>
                </c:pt>
                <c:pt idx="11">
                  <c:v>#N/A</c:v>
                </c:pt>
                <c:pt idx="12">
                  <c:v>#N/A</c:v>
                </c:pt>
                <c:pt idx="13">
                  <c:v>360</c:v>
                </c:pt>
                <c:pt idx="14">
                  <c:v>#N/A</c:v>
                </c:pt>
              </c:numCache>
            </c:numRef>
          </c:val>
          <c:smooth val="0"/>
        </c:ser>
        <c:dLbls>
          <c:showLegendKey val="0"/>
          <c:showVal val="0"/>
          <c:showCatName val="0"/>
          <c:showSerName val="0"/>
          <c:showPercent val="0"/>
          <c:showBubbleSize val="0"/>
        </c:dLbls>
        <c:marker val="1"/>
        <c:smooth val="0"/>
        <c:axId val="107850752"/>
        <c:axId val="107877504"/>
      </c:lineChart>
      <c:catAx>
        <c:axId val="1078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77504"/>
        <c:crosses val="autoZero"/>
        <c:auto val="1"/>
        <c:lblAlgn val="ctr"/>
        <c:lblOffset val="100"/>
        <c:tickLblSkip val="1"/>
        <c:tickMarkSkip val="1"/>
        <c:noMultiLvlLbl val="0"/>
      </c:catAx>
      <c:valAx>
        <c:axId val="1078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5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6488</c:v>
                </c:pt>
                <c:pt idx="5">
                  <c:v>6208</c:v>
                </c:pt>
                <c:pt idx="8">
                  <c:v>6170</c:v>
                </c:pt>
                <c:pt idx="11">
                  <c:v>6305</c:v>
                </c:pt>
                <c:pt idx="14">
                  <c:v>6428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581</c:v>
                </c:pt>
                <c:pt idx="5">
                  <c:v>525</c:v>
                </c:pt>
                <c:pt idx="8">
                  <c:v>594</c:v>
                </c:pt>
                <c:pt idx="11">
                  <c:v>540</c:v>
                </c:pt>
                <c:pt idx="14">
                  <c:v>620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2366</c:v>
                </c:pt>
                <c:pt idx="5">
                  <c:v>2380</c:v>
                </c:pt>
                <c:pt idx="8">
                  <c:v>2759</c:v>
                </c:pt>
                <c:pt idx="11">
                  <c:v>2989</c:v>
                </c:pt>
                <c:pt idx="14">
                  <c:v>3227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1985</c:v>
                </c:pt>
                <c:pt idx="3">
                  <c:v>1901</c:v>
                </c:pt>
                <c:pt idx="6">
                  <c:v>1859</c:v>
                </c:pt>
                <c:pt idx="9">
                  <c:v>1754</c:v>
                </c:pt>
                <c:pt idx="12">
                  <c:v>1596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c:v>
                </c:pt>
                <c:pt idx="3">
                  <c:v>35</c:v>
                </c:pt>
                <c:pt idx="6">
                  <c:v>59</c:v>
                </c:pt>
                <c:pt idx="9">
                  <c:v>55</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1927</c:v>
                </c:pt>
                <c:pt idx="3">
                  <c:v>1703</c:v>
                </c:pt>
                <c:pt idx="6">
                  <c:v>1533</c:v>
                </c:pt>
                <c:pt idx="9">
                  <c:v>1335</c:v>
                </c:pt>
                <c:pt idx="12">
                  <c:v>1194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2449</c:v>
                </c:pt>
                <c:pt idx="3">
                  <c:v>2360</c:v>
                </c:pt>
                <c:pt idx="6">
                  <c:v>2191</c:v>
                </c:pt>
                <c:pt idx="9">
                  <c:v>2033</c:v>
                </c:pt>
                <c:pt idx="12">
                  <c:v>1869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7003</c:v>
                </c:pt>
                <c:pt idx="3">
                  <c:v>6531</c:v>
                </c:pt>
                <c:pt idx="6">
                  <c:v>6528</c:v>
                </c:pt>
                <c:pt idx="9">
                  <c:v>6788</c:v>
                </c:pt>
                <c:pt idx="12">
                  <c:v>7246</c:v>
                </c:pt>
              </c:numCache>
            </c:numRef>
          </c:val>
        </c:ser>
        <c:dLbls>
          <c:showLegendKey val="0"/>
          <c:showVal val="0"/>
          <c:showCatName val="0"/>
          <c:showSerName val="0"/>
          <c:showPercent val="0"/>
          <c:showBubbleSize val="0"/>
        </c:dLbls>
        <c:gapWidth val="100"/>
        <c:overlap val="100"/>
        <c:axId val="105819136"/>
        <c:axId val="10582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3948</c:v>
                </c:pt>
                <c:pt idx="2">
                  <c:v>#N/A</c:v>
                </c:pt>
                <c:pt idx="3">
                  <c:v>#N/A</c:v>
                </c:pt>
                <c:pt idx="4">
                  <c:v>3418</c:v>
                </c:pt>
                <c:pt idx="5">
                  <c:v>#N/A</c:v>
                </c:pt>
                <c:pt idx="6">
                  <c:v>#N/A</c:v>
                </c:pt>
                <c:pt idx="7">
                  <c:v>2647</c:v>
                </c:pt>
                <c:pt idx="8">
                  <c:v>#N/A</c:v>
                </c:pt>
                <c:pt idx="9">
                  <c:v>#N/A</c:v>
                </c:pt>
                <c:pt idx="10">
                  <c:v>2130</c:v>
                </c:pt>
                <c:pt idx="11">
                  <c:v>#N/A</c:v>
                </c:pt>
                <c:pt idx="12">
                  <c:v>#N/A</c:v>
                </c:pt>
                <c:pt idx="13">
                  <c:v>1679</c:v>
                </c:pt>
                <c:pt idx="14">
                  <c:v>#N/A</c:v>
                </c:pt>
              </c:numCache>
            </c:numRef>
          </c:val>
          <c:smooth val="0"/>
        </c:ser>
        <c:dLbls>
          <c:showLegendKey val="0"/>
          <c:showVal val="0"/>
          <c:showCatName val="0"/>
          <c:showSerName val="0"/>
          <c:showPercent val="0"/>
          <c:showBubbleSize val="0"/>
        </c:dLbls>
        <c:marker val="1"/>
        <c:smooth val="0"/>
        <c:axId val="105819136"/>
        <c:axId val="105825408"/>
      </c:lineChart>
      <c:catAx>
        <c:axId val="10581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25408"/>
        <c:crosses val="autoZero"/>
        <c:auto val="1"/>
        <c:lblAlgn val="ctr"/>
        <c:lblOffset val="100"/>
        <c:tickLblSkip val="1"/>
        <c:tickMarkSkip val="1"/>
        <c:noMultiLvlLbl val="0"/>
      </c:catAx>
      <c:valAx>
        <c:axId val="10582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1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9,896
9,858
402.25
8,984,368
8,792,487
178,650
5,011,484
7,246,281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類似団体平均を上回りながら安定して推移しているが、町税収入の大幅な増加は見込めなく、財政力指数の上昇は困難な状況にある。</a:t>
          </a:r>
          <a:endParaRPr kumimoji="1" lang="en-US" altLang="ja-JP" sz="1300">
            <a:latin typeface="ＭＳ Ｐゴシック"/>
          </a:endParaRPr>
        </a:p>
        <a:p>
          <a:r>
            <a:rPr kumimoji="1" lang="ja-JP" altLang="en-US" sz="1300">
              <a:latin typeface="ＭＳ Ｐゴシック"/>
            </a:rPr>
            <a:t>　町税滞納処分の強化等により歳入の確保に努める。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28222</xdr:rowOff>
    </xdr:to>
    <xdr:cxnSp macro="">
      <xdr:nvCxnSpPr>
        <xdr:cNvPr id="66" name="直線コネクタ 65"/>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28222</xdr:rowOff>
    </xdr:to>
    <xdr:cxnSp macro="">
      <xdr:nvCxnSpPr>
        <xdr:cNvPr id="69" name="直線コネクタ 68"/>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28222</xdr:rowOff>
    </xdr:to>
    <xdr:cxnSp macro="">
      <xdr:nvCxnSpPr>
        <xdr:cNvPr id="72" name="直線コネクタ 71"/>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28222</xdr:rowOff>
    </xdr:to>
    <xdr:cxnSp macro="">
      <xdr:nvCxnSpPr>
        <xdr:cNvPr id="75" name="直線コネクタ 74"/>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79" name="テキスト ボックス 78"/>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5" name="円/楕円 84"/>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165399</xdr:rowOff>
    </xdr:from>
    <xdr:ext cx="762000" cy="259045"/>
    <xdr:sp macro="" textlink="">
      <xdr:nvSpPr>
        <xdr:cNvPr id="86"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7" name="円/楕円 86"/>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89199</xdr:rowOff>
    </xdr:from>
    <xdr:ext cx="736600" cy="259045"/>
    <xdr:sp macro="" textlink="">
      <xdr:nvSpPr>
        <xdr:cNvPr id="88" name="テキスト ボックス 87"/>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89" name="円/楕円 88"/>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89199</xdr:rowOff>
    </xdr:from>
    <xdr:ext cx="762000" cy="259045"/>
    <xdr:sp macro="" textlink="">
      <xdr:nvSpPr>
        <xdr:cNvPr id="90" name="テキスト ボックス 89"/>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1" name="円/楕円 90"/>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89199</xdr:rowOff>
    </xdr:from>
    <xdr:ext cx="762000" cy="259045"/>
    <xdr:sp macro="" textlink="">
      <xdr:nvSpPr>
        <xdr:cNvPr id="92" name="テキスト ボックス 91"/>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3" name="円/楕円 92"/>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4" name="テキスト ボックス 93"/>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類似団体平均並みで推移しているが、消費税率引き上げ等により経常コストは増加傾向にある。</a:t>
          </a:r>
          <a:endParaRPr kumimoji="1" lang="en-US" altLang="ja-JP" sz="1300">
            <a:latin typeface="ＭＳ Ｐゴシック"/>
          </a:endParaRPr>
        </a:p>
        <a:p>
          <a:r>
            <a:rPr kumimoji="1" lang="ja-JP" altLang="en-US" sz="1300">
              <a:latin typeface="ＭＳ Ｐゴシック"/>
            </a:rPr>
            <a:t>　事務事業の見直し等を進め、経常収支比率</a:t>
          </a:r>
          <a:r>
            <a:rPr kumimoji="1" lang="en-US" altLang="ja-JP" sz="1300">
              <a:latin typeface="ＭＳ Ｐゴシック"/>
            </a:rPr>
            <a:t>80</a:t>
          </a:r>
          <a:r>
            <a:rPr kumimoji="1" lang="ja-JP" altLang="en-US" sz="1300">
              <a:latin typeface="ＭＳ Ｐゴシック"/>
            </a:rPr>
            <a:t>％未満を目標に経費の縮減に努める。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150495</xdr:rowOff>
    </xdr:to>
    <xdr:cxnSp macro="">
      <xdr:nvCxnSpPr>
        <xdr:cNvPr id="129" name="直線コネクタ 128"/>
        <xdr:cNvCxnSpPr/>
      </xdr:nvCxnSpPr>
      <xdr:spPr>
        <a:xfrm>
          <a:off x="4114800" y="1081510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90170</xdr:rowOff>
    </xdr:to>
    <xdr:cxnSp macro="">
      <xdr:nvCxnSpPr>
        <xdr:cNvPr id="132" name="直線コネクタ 131"/>
        <xdr:cNvCxnSpPr/>
      </xdr:nvCxnSpPr>
      <xdr:spPr>
        <a:xfrm flipV="1">
          <a:off x="3225800" y="108151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162560</xdr:rowOff>
    </xdr:to>
    <xdr:cxnSp macro="">
      <xdr:nvCxnSpPr>
        <xdr:cNvPr id="135" name="直線コネクタ 134"/>
        <xdr:cNvCxnSpPr/>
      </xdr:nvCxnSpPr>
      <xdr:spPr>
        <a:xfrm flipV="1">
          <a:off x="2336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162560</xdr:rowOff>
    </xdr:to>
    <xdr:cxnSp macro="">
      <xdr:nvCxnSpPr>
        <xdr:cNvPr id="138" name="直線コネクタ 137"/>
        <xdr:cNvCxnSpPr/>
      </xdr:nvCxnSpPr>
      <xdr:spPr>
        <a:xfrm>
          <a:off x="1447800" y="1080304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42" name="テキスト ボックス 141"/>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48" name="円/楕円 147"/>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71772</xdr:rowOff>
    </xdr:from>
    <xdr:ext cx="762000" cy="259045"/>
    <xdr:sp macro="" textlink="">
      <xdr:nvSpPr>
        <xdr:cNvPr id="149"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0" name="円/楕円 149"/>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51" name="テキスト ボックス 150"/>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4" name="円/楕円 153"/>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5" name="テキスト ボックス 154"/>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6" name="円/楕円 155"/>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7" name="テキスト ボックス 156"/>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[266,556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保育所・牧場等の直営運営が要因となって類似団体平均を上回っている。</a:t>
          </a:r>
          <a:endParaRPr kumimoji="1" lang="en-US" altLang="ja-JP" sz="1300">
            <a:latin typeface="ＭＳ Ｐゴシック"/>
          </a:endParaRPr>
        </a:p>
        <a:p>
          <a:r>
            <a:rPr kumimoji="1" lang="ja-JP" altLang="en-US" sz="1300">
              <a:latin typeface="ＭＳ Ｐゴシック"/>
            </a:rPr>
            <a:t>　今後は、保育所入所児童の増加や公共施設の老朽化に伴う維持費の増加が見込まれ、更に高くなる見通しである。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90551</xdr:rowOff>
    </xdr:from>
    <xdr:to>
      <xdr:col>7</xdr:col>
      <xdr:colOff>152400</xdr:colOff>
      <xdr:row>84</xdr:row>
      <xdr:rowOff>122499</xdr:rowOff>
    </xdr:to>
    <xdr:cxnSp macro="">
      <xdr:nvCxnSpPr>
        <xdr:cNvPr id="189" name="直線コネクタ 188"/>
        <xdr:cNvCxnSpPr/>
      </xdr:nvCxnSpPr>
      <xdr:spPr>
        <a:xfrm>
          <a:off x="4114800" y="14492351"/>
          <a:ext cx="838200" cy="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90551</xdr:rowOff>
    </xdr:from>
    <xdr:to>
      <xdr:col>6</xdr:col>
      <xdr:colOff>0</xdr:colOff>
      <xdr:row>84</xdr:row>
      <xdr:rowOff>94284</xdr:rowOff>
    </xdr:to>
    <xdr:cxnSp macro="">
      <xdr:nvCxnSpPr>
        <xdr:cNvPr id="192" name="直線コネクタ 191"/>
        <xdr:cNvCxnSpPr/>
      </xdr:nvCxnSpPr>
      <xdr:spPr>
        <a:xfrm flipV="1">
          <a:off x="3225800" y="14492351"/>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82933</xdr:rowOff>
    </xdr:from>
    <xdr:to>
      <xdr:col>4</xdr:col>
      <xdr:colOff>482600</xdr:colOff>
      <xdr:row>84</xdr:row>
      <xdr:rowOff>94284</xdr:rowOff>
    </xdr:to>
    <xdr:cxnSp macro="">
      <xdr:nvCxnSpPr>
        <xdr:cNvPr id="195" name="直線コネクタ 194"/>
        <xdr:cNvCxnSpPr/>
      </xdr:nvCxnSpPr>
      <xdr:spPr>
        <a:xfrm>
          <a:off x="2336800" y="14484733"/>
          <a:ext cx="8890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34430</xdr:rowOff>
    </xdr:from>
    <xdr:to>
      <xdr:col>3</xdr:col>
      <xdr:colOff>279400</xdr:colOff>
      <xdr:row>84</xdr:row>
      <xdr:rowOff>82933</xdr:rowOff>
    </xdr:to>
    <xdr:cxnSp macro="">
      <xdr:nvCxnSpPr>
        <xdr:cNvPr id="198" name="直線コネクタ 197"/>
        <xdr:cNvCxnSpPr/>
      </xdr:nvCxnSpPr>
      <xdr:spPr>
        <a:xfrm>
          <a:off x="1447800" y="14436230"/>
          <a:ext cx="8890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71699</xdr:rowOff>
    </xdr:from>
    <xdr:to>
      <xdr:col>7</xdr:col>
      <xdr:colOff>203200</xdr:colOff>
      <xdr:row>85</xdr:row>
      <xdr:rowOff>1849</xdr:rowOff>
    </xdr:to>
    <xdr:sp macro="" textlink="">
      <xdr:nvSpPr>
        <xdr:cNvPr id="208" name="円/楕円 207"/>
        <xdr:cNvSpPr/>
      </xdr:nvSpPr>
      <xdr:spPr>
        <a:xfrm>
          <a:off x="4902200" y="144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43776</xdr:rowOff>
    </xdr:from>
    <xdr:ext cx="762000" cy="259045"/>
    <xdr:sp macro="" textlink="">
      <xdr:nvSpPr>
        <xdr:cNvPr id="209" name="人件費・物件費等の状況該当値テキスト"/>
        <xdr:cNvSpPr txBox="1"/>
      </xdr:nvSpPr>
      <xdr:spPr>
        <a:xfrm>
          <a:off x="5041900" y="1444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266,556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39751</xdr:rowOff>
    </xdr:from>
    <xdr:to>
      <xdr:col>6</xdr:col>
      <xdr:colOff>50800</xdr:colOff>
      <xdr:row>84</xdr:row>
      <xdr:rowOff>141351</xdr:rowOff>
    </xdr:to>
    <xdr:sp macro="" textlink="">
      <xdr:nvSpPr>
        <xdr:cNvPr id="210" name="円/楕円 209"/>
        <xdr:cNvSpPr/>
      </xdr:nvSpPr>
      <xdr:spPr>
        <a:xfrm>
          <a:off x="4064000" y="144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126128</xdr:rowOff>
    </xdr:from>
    <xdr:ext cx="736600" cy="259045"/>
    <xdr:sp macro="" textlink="">
      <xdr:nvSpPr>
        <xdr:cNvPr id="211" name="テキスト ボックス 210"/>
        <xdr:cNvSpPr txBox="1"/>
      </xdr:nvSpPr>
      <xdr:spPr>
        <a:xfrm>
          <a:off x="3733800" y="1452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253,316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43484</xdr:rowOff>
    </xdr:from>
    <xdr:to>
      <xdr:col>4</xdr:col>
      <xdr:colOff>533400</xdr:colOff>
      <xdr:row>84</xdr:row>
      <xdr:rowOff>145084</xdr:rowOff>
    </xdr:to>
    <xdr:sp macro="" textlink="">
      <xdr:nvSpPr>
        <xdr:cNvPr id="212" name="円/楕円 211"/>
        <xdr:cNvSpPr/>
      </xdr:nvSpPr>
      <xdr:spPr>
        <a:xfrm>
          <a:off x="3175000" y="1444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129861</xdr:rowOff>
    </xdr:from>
    <xdr:ext cx="762000" cy="259045"/>
    <xdr:sp macro="" textlink="">
      <xdr:nvSpPr>
        <xdr:cNvPr id="213" name="テキスト ボックス 212"/>
        <xdr:cNvSpPr txBox="1"/>
      </xdr:nvSpPr>
      <xdr:spPr>
        <a:xfrm>
          <a:off x="2844800" y="145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254,863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32133</xdr:rowOff>
    </xdr:from>
    <xdr:to>
      <xdr:col>3</xdr:col>
      <xdr:colOff>330200</xdr:colOff>
      <xdr:row>84</xdr:row>
      <xdr:rowOff>133733</xdr:rowOff>
    </xdr:to>
    <xdr:sp macro="" textlink="">
      <xdr:nvSpPr>
        <xdr:cNvPr id="214" name="円/楕円 213"/>
        <xdr:cNvSpPr/>
      </xdr:nvSpPr>
      <xdr:spPr>
        <a:xfrm>
          <a:off x="2286000" y="144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118510</xdr:rowOff>
    </xdr:from>
    <xdr:ext cx="762000" cy="259045"/>
    <xdr:sp macro="" textlink="">
      <xdr:nvSpPr>
        <xdr:cNvPr id="215" name="テキスト ボックス 214"/>
        <xdr:cNvSpPr txBox="1"/>
      </xdr:nvSpPr>
      <xdr:spPr>
        <a:xfrm>
          <a:off x="1955800" y="1452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155080</xdr:rowOff>
    </xdr:from>
    <xdr:to>
      <xdr:col>2</xdr:col>
      <xdr:colOff>127000</xdr:colOff>
      <xdr:row>84</xdr:row>
      <xdr:rowOff>85230</xdr:rowOff>
    </xdr:to>
    <xdr:sp macro="" textlink="">
      <xdr:nvSpPr>
        <xdr:cNvPr id="216" name="円/楕円 215"/>
        <xdr:cNvSpPr/>
      </xdr:nvSpPr>
      <xdr:spPr>
        <a:xfrm>
          <a:off x="1397000" y="143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70007</xdr:rowOff>
    </xdr:from>
    <xdr:ext cx="762000" cy="259045"/>
    <xdr:sp macro="" textlink="">
      <xdr:nvSpPr>
        <xdr:cNvPr id="217" name="テキスト ボックス 216"/>
        <xdr:cNvSpPr txBox="1"/>
      </xdr:nvSpPr>
      <xdr:spPr>
        <a:xfrm>
          <a:off x="1066800" y="1447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職員の平均年齢が高く、類似団体平均を上回っている。</a:t>
          </a:r>
          <a:endParaRPr kumimoji="1" lang="en-US" altLang="ja-JP" sz="1300">
            <a:latin typeface="ＭＳ Ｐゴシック"/>
          </a:endParaRPr>
        </a:p>
        <a:p>
          <a:r>
            <a:rPr kumimoji="1" lang="ja-JP" altLang="en-US" sz="1300">
              <a:latin typeface="ＭＳ Ｐゴシック"/>
            </a:rPr>
            <a:t>　計画的な職員採用に努め、ラスパイレス指数の改善を図る。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87122</xdr:rowOff>
    </xdr:to>
    <xdr:cxnSp macro="">
      <xdr:nvCxnSpPr>
        <xdr:cNvPr id="249" name="直線コネクタ 248"/>
        <xdr:cNvCxnSpPr/>
      </xdr:nvCxnSpPr>
      <xdr:spPr>
        <a:xfrm flipV="1">
          <a:off x="16179800" y="14793213"/>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87122</xdr:rowOff>
    </xdr:from>
    <xdr:to>
      <xdr:col>23</xdr:col>
      <xdr:colOff>406400</xdr:colOff>
      <xdr:row>88</xdr:row>
      <xdr:rowOff>154432</xdr:rowOff>
    </xdr:to>
    <xdr:cxnSp macro="">
      <xdr:nvCxnSpPr>
        <xdr:cNvPr id="252" name="直線コネクタ 251"/>
        <xdr:cNvCxnSpPr/>
      </xdr:nvCxnSpPr>
      <xdr:spPr>
        <a:xfrm flipV="1">
          <a:off x="15290800" y="1483182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130302</xdr:rowOff>
    </xdr:from>
    <xdr:to>
      <xdr:col>22</xdr:col>
      <xdr:colOff>203200</xdr:colOff>
      <xdr:row>88</xdr:row>
      <xdr:rowOff>154432</xdr:rowOff>
    </xdr:to>
    <xdr:cxnSp macro="">
      <xdr:nvCxnSpPr>
        <xdr:cNvPr id="255" name="直線コネクタ 254"/>
        <xdr:cNvCxnSpPr/>
      </xdr:nvCxnSpPr>
      <xdr:spPr>
        <a:xfrm>
          <a:off x="14401800" y="152179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130302</xdr:rowOff>
    </xdr:to>
    <xdr:cxnSp macro="">
      <xdr:nvCxnSpPr>
        <xdr:cNvPr id="258" name="直線コネクタ 257"/>
        <xdr:cNvCxnSpPr/>
      </xdr:nvCxnSpPr>
      <xdr:spPr>
        <a:xfrm>
          <a:off x="13512800" y="14788387"/>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1" name="フローチャート : 判断 260"/>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2" name="テキスト ボックス 261"/>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8" name="円/楕円 267"/>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69"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36322</xdr:rowOff>
    </xdr:from>
    <xdr:to>
      <xdr:col>23</xdr:col>
      <xdr:colOff>457200</xdr:colOff>
      <xdr:row>86</xdr:row>
      <xdr:rowOff>137922</xdr:rowOff>
    </xdr:to>
    <xdr:sp macro="" textlink="">
      <xdr:nvSpPr>
        <xdr:cNvPr id="270" name="円/楕円 269"/>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122699</xdr:rowOff>
    </xdr:from>
    <xdr:ext cx="736600" cy="259045"/>
    <xdr:sp macro="" textlink="">
      <xdr:nvSpPr>
        <xdr:cNvPr id="271" name="テキスト ボックス 270"/>
        <xdr:cNvSpPr txBox="1"/>
      </xdr:nvSpPr>
      <xdr:spPr>
        <a:xfrm>
          <a:off x="15798800" y="1486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103632</xdr:rowOff>
    </xdr:from>
    <xdr:to>
      <xdr:col>22</xdr:col>
      <xdr:colOff>254000</xdr:colOff>
      <xdr:row>89</xdr:row>
      <xdr:rowOff>33782</xdr:rowOff>
    </xdr:to>
    <xdr:sp macro="" textlink="">
      <xdr:nvSpPr>
        <xdr:cNvPr id="272" name="円/楕円 271"/>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18559</xdr:rowOff>
    </xdr:from>
    <xdr:ext cx="762000" cy="259045"/>
    <xdr:sp macro="" textlink="">
      <xdr:nvSpPr>
        <xdr:cNvPr id="273" name="テキスト ボックス 272"/>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4" name="円/楕円 273"/>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75" name="テキスト ボックス 274"/>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164337</xdr:rowOff>
    </xdr:from>
    <xdr:to>
      <xdr:col>19</xdr:col>
      <xdr:colOff>533400</xdr:colOff>
      <xdr:row>86</xdr:row>
      <xdr:rowOff>94487</xdr:rowOff>
    </xdr:to>
    <xdr:sp macro="" textlink="">
      <xdr:nvSpPr>
        <xdr:cNvPr id="276" name="円/楕円 275"/>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79264</xdr:rowOff>
    </xdr:from>
    <xdr:ext cx="762000" cy="259045"/>
    <xdr:sp macro="" textlink="">
      <xdr:nvSpPr>
        <xdr:cNvPr id="277" name="テキスト ボックス 276"/>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保育所・牧場等の直営運営が要因となって、類似団体平均を上回っている。</a:t>
          </a:r>
          <a:endParaRPr kumimoji="1" lang="en-US" altLang="ja-JP" sz="1300">
            <a:latin typeface="ＭＳ Ｐゴシック"/>
          </a:endParaRPr>
        </a:p>
        <a:p>
          <a:r>
            <a:rPr kumimoji="1" lang="ja-JP" altLang="en-US" sz="1300">
              <a:latin typeface="ＭＳ Ｐゴシック"/>
            </a:rPr>
            <a:t>　職員の適正配置に努め、スリムな行政組織の確立を図る。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144889</xdr:rowOff>
    </xdr:from>
    <xdr:to>
      <xdr:col>24</xdr:col>
      <xdr:colOff>558800</xdr:colOff>
      <xdr:row>61</xdr:row>
      <xdr:rowOff>161435</xdr:rowOff>
    </xdr:to>
    <xdr:cxnSp macro="">
      <xdr:nvCxnSpPr>
        <xdr:cNvPr id="314" name="直線コネクタ 313"/>
        <xdr:cNvCxnSpPr/>
      </xdr:nvCxnSpPr>
      <xdr:spPr>
        <a:xfrm>
          <a:off x="16179800" y="10603339"/>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137995</xdr:rowOff>
    </xdr:from>
    <xdr:to>
      <xdr:col>23</xdr:col>
      <xdr:colOff>406400</xdr:colOff>
      <xdr:row>61</xdr:row>
      <xdr:rowOff>144889</xdr:rowOff>
    </xdr:to>
    <xdr:cxnSp macro="">
      <xdr:nvCxnSpPr>
        <xdr:cNvPr id="317" name="直線コネクタ 316"/>
        <xdr:cNvCxnSpPr/>
      </xdr:nvCxnSpPr>
      <xdr:spPr>
        <a:xfrm>
          <a:off x="15290800" y="105964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137995</xdr:rowOff>
    </xdr:to>
    <xdr:cxnSp macro="">
      <xdr:nvCxnSpPr>
        <xdr:cNvPr id="320" name="直線コネクタ 319"/>
        <xdr:cNvCxnSpPr/>
      </xdr:nvCxnSpPr>
      <xdr:spPr>
        <a:xfrm>
          <a:off x="14401800" y="1057783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113864</xdr:rowOff>
    </xdr:from>
    <xdr:to>
      <xdr:col>21</xdr:col>
      <xdr:colOff>0</xdr:colOff>
      <xdr:row>61</xdr:row>
      <xdr:rowOff>119380</xdr:rowOff>
    </xdr:to>
    <xdr:cxnSp macro="">
      <xdr:nvCxnSpPr>
        <xdr:cNvPr id="323" name="直線コネクタ 322"/>
        <xdr:cNvCxnSpPr/>
      </xdr:nvCxnSpPr>
      <xdr:spPr>
        <a:xfrm>
          <a:off x="13512800" y="10572314"/>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6" name="フローチャート : 判断 325"/>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7" name="テキスト ボックス 326"/>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110635</xdr:rowOff>
    </xdr:from>
    <xdr:to>
      <xdr:col>24</xdr:col>
      <xdr:colOff>609600</xdr:colOff>
      <xdr:row>62</xdr:row>
      <xdr:rowOff>40785</xdr:rowOff>
    </xdr:to>
    <xdr:sp macro="" textlink="">
      <xdr:nvSpPr>
        <xdr:cNvPr id="333" name="円/楕円 332"/>
        <xdr:cNvSpPr/>
      </xdr:nvSpPr>
      <xdr:spPr>
        <a:xfrm>
          <a:off x="16967200" y="105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127162</xdr:rowOff>
    </xdr:from>
    <xdr:ext cx="762000" cy="259045"/>
    <xdr:sp macro="" textlink="">
      <xdr:nvSpPr>
        <xdr:cNvPr id="334" name="定員管理の状況該当値テキスト"/>
        <xdr:cNvSpPr txBox="1"/>
      </xdr:nvSpPr>
      <xdr:spPr>
        <a:xfrm>
          <a:off x="17106900" y="1041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94089</xdr:rowOff>
    </xdr:from>
    <xdr:to>
      <xdr:col>23</xdr:col>
      <xdr:colOff>457200</xdr:colOff>
      <xdr:row>62</xdr:row>
      <xdr:rowOff>24239</xdr:rowOff>
    </xdr:to>
    <xdr:sp macro="" textlink="">
      <xdr:nvSpPr>
        <xdr:cNvPr id="335" name="円/楕円 334"/>
        <xdr:cNvSpPr/>
      </xdr:nvSpPr>
      <xdr:spPr>
        <a:xfrm>
          <a:off x="16129000" y="105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34416</xdr:rowOff>
    </xdr:from>
    <xdr:ext cx="736600" cy="259045"/>
    <xdr:sp macro="" textlink="">
      <xdr:nvSpPr>
        <xdr:cNvPr id="336" name="テキスト ボックス 335"/>
        <xdr:cNvSpPr txBox="1"/>
      </xdr:nvSpPr>
      <xdr:spPr>
        <a:xfrm>
          <a:off x="15798800" y="1032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87195</xdr:rowOff>
    </xdr:from>
    <xdr:to>
      <xdr:col>22</xdr:col>
      <xdr:colOff>254000</xdr:colOff>
      <xdr:row>62</xdr:row>
      <xdr:rowOff>17345</xdr:rowOff>
    </xdr:to>
    <xdr:sp macro="" textlink="">
      <xdr:nvSpPr>
        <xdr:cNvPr id="337" name="円/楕円 336"/>
        <xdr:cNvSpPr/>
      </xdr:nvSpPr>
      <xdr:spPr>
        <a:xfrm>
          <a:off x="152400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27522</xdr:rowOff>
    </xdr:from>
    <xdr:ext cx="762000" cy="259045"/>
    <xdr:sp macro="" textlink="">
      <xdr:nvSpPr>
        <xdr:cNvPr id="338" name="テキスト ボックス 337"/>
        <xdr:cNvSpPr txBox="1"/>
      </xdr:nvSpPr>
      <xdr:spPr>
        <a:xfrm>
          <a:off x="14909800" y="1031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39" name="円/楕円 338"/>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40" name="テキスト ボックス 339"/>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63064</xdr:rowOff>
    </xdr:from>
    <xdr:to>
      <xdr:col>19</xdr:col>
      <xdr:colOff>533400</xdr:colOff>
      <xdr:row>61</xdr:row>
      <xdr:rowOff>164664</xdr:rowOff>
    </xdr:to>
    <xdr:sp macro="" textlink="">
      <xdr:nvSpPr>
        <xdr:cNvPr id="341" name="円/楕円 340"/>
        <xdr:cNvSpPr/>
      </xdr:nvSpPr>
      <xdr:spPr>
        <a:xfrm>
          <a:off x="13462000" y="10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149441</xdr:rowOff>
    </xdr:from>
    <xdr:ext cx="762000" cy="259045"/>
    <xdr:sp macro="" textlink="">
      <xdr:nvSpPr>
        <xdr:cNvPr id="342" name="テキスト ボックス 341"/>
        <xdr:cNvSpPr txBox="1"/>
      </xdr:nvSpPr>
      <xdr:spPr>
        <a:xfrm>
          <a:off x="13131800" y="106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地方債発行の抑制等により実質公債費比率は年々低下しているが、今後は施設更新等による地方債の発行により、元利償還金は増加していくと見込まれる。</a:t>
          </a:r>
          <a:endParaRPr kumimoji="1" lang="en-US" altLang="ja-JP" sz="1300">
            <a:latin typeface="ＭＳ Ｐゴシック"/>
          </a:endParaRPr>
        </a:p>
        <a:p>
          <a:r>
            <a:rPr kumimoji="1" lang="ja-JP" altLang="en-US" sz="1300">
              <a:latin typeface="ＭＳ Ｐゴシック"/>
            </a:rPr>
            <a:t>　　地方債発行額を最小限に抑制するとともに、償還年限等を十分考慮し、償還額の平準化を図りながら、財政の健全化に努める。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83312</xdr:rowOff>
    </xdr:to>
    <xdr:cxnSp macro="">
      <xdr:nvCxnSpPr>
        <xdr:cNvPr id="373" name="直線コネクタ 372"/>
        <xdr:cNvCxnSpPr/>
      </xdr:nvCxnSpPr>
      <xdr:spPr>
        <a:xfrm flipV="1">
          <a:off x="16179800" y="72069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150876</xdr:rowOff>
    </xdr:to>
    <xdr:cxnSp macro="">
      <xdr:nvCxnSpPr>
        <xdr:cNvPr id="376" name="直線コネクタ 375"/>
        <xdr:cNvCxnSpPr/>
      </xdr:nvCxnSpPr>
      <xdr:spPr>
        <a:xfrm flipV="1">
          <a:off x="15290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71120</xdr:rowOff>
    </xdr:to>
    <xdr:cxnSp macro="">
      <xdr:nvCxnSpPr>
        <xdr:cNvPr id="379" name="直線コネクタ 378"/>
        <xdr:cNvCxnSpPr/>
      </xdr:nvCxnSpPr>
      <xdr:spPr>
        <a:xfrm flipV="1">
          <a:off x="14401800" y="73517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153162</xdr:rowOff>
    </xdr:to>
    <xdr:cxnSp macro="">
      <xdr:nvCxnSpPr>
        <xdr:cNvPr id="382" name="直線コネクタ 381"/>
        <xdr:cNvCxnSpPr/>
      </xdr:nvCxnSpPr>
      <xdr:spPr>
        <a:xfrm flipV="1">
          <a:off x="13512800" y="74434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5" name="フローチャート : 判断 384"/>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6" name="テキスト ボックス 385"/>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2" name="円/楕円 391"/>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3"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4" name="円/楕円 393"/>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5" name="テキスト ボックス 394"/>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6" name="円/楕円 395"/>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7" name="テキスト ボックス 396"/>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8" name="円/楕円 39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9" name="テキスト ボックス 39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0" name="円/楕円 399"/>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1" name="テキスト ボックス 400"/>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地方債発行の抑制等により将来負担比率は年々低下しているが、国営土地改良事業市町村償還負担金等の債務負担行為に基づく支出予定額が多額であるため、類似団体平均を大きく上回っている。</a:t>
          </a:r>
          <a:endParaRPr kumimoji="1" lang="en-US" altLang="ja-JP" sz="1300">
            <a:latin typeface="ＭＳ Ｐゴシック"/>
          </a:endParaRPr>
        </a:p>
        <a:p>
          <a:r>
            <a:rPr kumimoji="1" lang="ja-JP" altLang="en-US" sz="1300">
              <a:latin typeface="ＭＳ Ｐゴシック"/>
            </a:rPr>
            <a:t>　今後は施設更新等に伴い地方債現在高の増加は避けられない状況にあるが、地方債発行額を最小限に抑制し、財政の健全化に努める。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23888</xdr:rowOff>
    </xdr:from>
    <xdr:to>
      <xdr:col>24</xdr:col>
      <xdr:colOff>558800</xdr:colOff>
      <xdr:row>16</xdr:row>
      <xdr:rowOff>131899</xdr:rowOff>
    </xdr:to>
    <xdr:cxnSp macro="">
      <xdr:nvCxnSpPr>
        <xdr:cNvPr id="437" name="直線コネクタ 436"/>
        <xdr:cNvCxnSpPr/>
      </xdr:nvCxnSpPr>
      <xdr:spPr>
        <a:xfrm flipV="1">
          <a:off x="16179800" y="2767088"/>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131899</xdr:rowOff>
    </xdr:from>
    <xdr:to>
      <xdr:col>23</xdr:col>
      <xdr:colOff>406400</xdr:colOff>
      <xdr:row>17</xdr:row>
      <xdr:rowOff>98334</xdr:rowOff>
    </xdr:to>
    <xdr:cxnSp macro="">
      <xdr:nvCxnSpPr>
        <xdr:cNvPr id="440" name="直線コネクタ 439"/>
        <xdr:cNvCxnSpPr/>
      </xdr:nvCxnSpPr>
      <xdr:spPr>
        <a:xfrm flipV="1">
          <a:off x="15290800" y="287509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98334</xdr:rowOff>
    </xdr:from>
    <xdr:to>
      <xdr:col>22</xdr:col>
      <xdr:colOff>203200</xdr:colOff>
      <xdr:row>18</xdr:row>
      <xdr:rowOff>153247</xdr:rowOff>
    </xdr:to>
    <xdr:cxnSp macro="">
      <xdr:nvCxnSpPr>
        <xdr:cNvPr id="443" name="直線コネクタ 442"/>
        <xdr:cNvCxnSpPr/>
      </xdr:nvCxnSpPr>
      <xdr:spPr>
        <a:xfrm flipV="1">
          <a:off x="14401800" y="3012984"/>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153247</xdr:rowOff>
    </xdr:from>
    <xdr:to>
      <xdr:col>21</xdr:col>
      <xdr:colOff>0</xdr:colOff>
      <xdr:row>19</xdr:row>
      <xdr:rowOff>107043</xdr:rowOff>
    </xdr:to>
    <xdr:cxnSp macro="">
      <xdr:nvCxnSpPr>
        <xdr:cNvPr id="446" name="直線コネクタ 445"/>
        <xdr:cNvCxnSpPr/>
      </xdr:nvCxnSpPr>
      <xdr:spPr>
        <a:xfrm flipV="1">
          <a:off x="13512800" y="323934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49" name="フローチャート : 判断 448"/>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50" name="テキスト ボックス 449"/>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144538</xdr:rowOff>
    </xdr:from>
    <xdr:to>
      <xdr:col>24</xdr:col>
      <xdr:colOff>609600</xdr:colOff>
      <xdr:row>16</xdr:row>
      <xdr:rowOff>74688</xdr:rowOff>
    </xdr:to>
    <xdr:sp macro="" textlink="">
      <xdr:nvSpPr>
        <xdr:cNvPr id="456" name="円/楕円 455"/>
        <xdr:cNvSpPr/>
      </xdr:nvSpPr>
      <xdr:spPr>
        <a:xfrm>
          <a:off x="169672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116615</xdr:rowOff>
    </xdr:from>
    <xdr:ext cx="762000" cy="259045"/>
    <xdr:sp macro="" textlink="">
      <xdr:nvSpPr>
        <xdr:cNvPr id="457" name="将来負担の状況該当値テキスト"/>
        <xdr:cNvSpPr txBox="1"/>
      </xdr:nvSpPr>
      <xdr:spPr>
        <a:xfrm>
          <a:off x="17106900" y="26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81099</xdr:rowOff>
    </xdr:from>
    <xdr:to>
      <xdr:col>23</xdr:col>
      <xdr:colOff>457200</xdr:colOff>
      <xdr:row>17</xdr:row>
      <xdr:rowOff>11249</xdr:rowOff>
    </xdr:to>
    <xdr:sp macro="" textlink="">
      <xdr:nvSpPr>
        <xdr:cNvPr id="458" name="円/楕円 457"/>
        <xdr:cNvSpPr/>
      </xdr:nvSpPr>
      <xdr:spPr>
        <a:xfrm>
          <a:off x="161290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167476</xdr:rowOff>
    </xdr:from>
    <xdr:ext cx="736600" cy="259045"/>
    <xdr:sp macro="" textlink="">
      <xdr:nvSpPr>
        <xdr:cNvPr id="459" name="テキスト ボックス 458"/>
        <xdr:cNvSpPr txBox="1"/>
      </xdr:nvSpPr>
      <xdr:spPr>
        <a:xfrm>
          <a:off x="15798800" y="291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47534</xdr:rowOff>
    </xdr:from>
    <xdr:to>
      <xdr:col>22</xdr:col>
      <xdr:colOff>254000</xdr:colOff>
      <xdr:row>17</xdr:row>
      <xdr:rowOff>149134</xdr:rowOff>
    </xdr:to>
    <xdr:sp macro="" textlink="">
      <xdr:nvSpPr>
        <xdr:cNvPr id="460" name="円/楕円 459"/>
        <xdr:cNvSpPr/>
      </xdr:nvSpPr>
      <xdr:spPr>
        <a:xfrm>
          <a:off x="15240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133911</xdr:rowOff>
    </xdr:from>
    <xdr:ext cx="762000" cy="259045"/>
    <xdr:sp macro="" textlink="">
      <xdr:nvSpPr>
        <xdr:cNvPr id="461" name="テキスト ボックス 460"/>
        <xdr:cNvSpPr txBox="1"/>
      </xdr:nvSpPr>
      <xdr:spPr>
        <a:xfrm>
          <a:off x="14909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102447</xdr:rowOff>
    </xdr:from>
    <xdr:to>
      <xdr:col>21</xdr:col>
      <xdr:colOff>50800</xdr:colOff>
      <xdr:row>19</xdr:row>
      <xdr:rowOff>32596</xdr:rowOff>
    </xdr:to>
    <xdr:sp macro="" textlink="">
      <xdr:nvSpPr>
        <xdr:cNvPr id="462" name="円/楕円 461"/>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17374</xdr:rowOff>
    </xdr:from>
    <xdr:ext cx="762000" cy="259045"/>
    <xdr:sp macro="" textlink="">
      <xdr:nvSpPr>
        <xdr:cNvPr id="463" name="テキスト ボックス 462"/>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56243</xdr:rowOff>
    </xdr:from>
    <xdr:to>
      <xdr:col>19</xdr:col>
      <xdr:colOff>533400</xdr:colOff>
      <xdr:row>19</xdr:row>
      <xdr:rowOff>157843</xdr:rowOff>
    </xdr:to>
    <xdr:sp macro="" textlink="">
      <xdr:nvSpPr>
        <xdr:cNvPr id="464" name="円/楕円 463"/>
        <xdr:cNvSpPr/>
      </xdr:nvSpPr>
      <xdr:spPr>
        <a:xfrm>
          <a:off x="13462000" y="33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142620</xdr:rowOff>
    </xdr:from>
    <xdr:ext cx="762000" cy="259045"/>
    <xdr:sp macro="" textlink="">
      <xdr:nvSpPr>
        <xdr:cNvPr id="465" name="テキスト ボックス 464"/>
        <xdr:cNvSpPr txBox="1"/>
      </xdr:nvSpPr>
      <xdr:spPr>
        <a:xfrm>
          <a:off x="13131800" y="340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9,896
9,858
402.25
8,984,368
8,792,487
178,650
5,011,484
7,246,281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保育所・牧場等の直営運営が要因となって、類似団体平均を上回っている。</a:t>
          </a:r>
          <a:endParaRPr kumimoji="1" lang="en-US" altLang="ja-JP" sz="1300">
            <a:latin typeface="ＭＳ Ｐゴシック"/>
          </a:endParaRPr>
        </a:p>
        <a:p>
          <a:r>
            <a:rPr kumimoji="1" lang="ja-JP" altLang="en-US" sz="1300">
              <a:latin typeface="ＭＳ Ｐゴシック"/>
            </a:rPr>
            <a:t>　行政サービスの提供方法の差異によるものであるが、計画的な職員採用により人件費の抑制に努める。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83566</xdr:rowOff>
    </xdr:to>
    <xdr:cxnSp macro="">
      <xdr:nvCxnSpPr>
        <xdr:cNvPr id="62" name="直線コネクタ 61"/>
        <xdr:cNvCxnSpPr/>
      </xdr:nvCxnSpPr>
      <xdr:spPr>
        <a:xfrm>
          <a:off x="3987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51562</xdr:rowOff>
    </xdr:to>
    <xdr:cxnSp macro="">
      <xdr:nvCxnSpPr>
        <xdr:cNvPr id="65" name="直線コネクタ 64"/>
        <xdr:cNvCxnSpPr/>
      </xdr:nvCxnSpPr>
      <xdr:spPr>
        <a:xfrm>
          <a:off x="3098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147574</xdr:rowOff>
    </xdr:to>
    <xdr:cxnSp macro="">
      <xdr:nvCxnSpPr>
        <xdr:cNvPr id="68" name="直線コネクタ 67"/>
        <xdr:cNvCxnSpPr/>
      </xdr:nvCxnSpPr>
      <xdr:spPr>
        <a:xfrm flipV="1">
          <a:off x="2209800" y="63952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147574</xdr:rowOff>
    </xdr:to>
    <xdr:cxnSp macro="">
      <xdr:nvCxnSpPr>
        <xdr:cNvPr id="71" name="直線コネクタ 70"/>
        <xdr:cNvCxnSpPr/>
      </xdr:nvCxnSpPr>
      <xdr:spPr>
        <a:xfrm>
          <a:off x="1320800" y="63952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75" name="テキスト ボックス 74"/>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1" name="円/楕円 80"/>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2"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3" name="円/楕円 82"/>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4" name="テキスト ボックス 83"/>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7" name="円/楕円 86"/>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88" name="テキスト ボックス 87"/>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89" name="円/楕円 88"/>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0" name="テキスト ボックス 89"/>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保育所・牧場等の直営運営に関わる賃金が要因となって、類似団体平均を上回っている。</a:t>
          </a:r>
          <a:endParaRPr kumimoji="1" lang="en-US" altLang="ja-JP" sz="1300">
            <a:latin typeface="ＭＳ Ｐゴシック"/>
          </a:endParaRPr>
        </a:p>
        <a:p>
          <a:r>
            <a:rPr kumimoji="1" lang="ja-JP" altLang="en-US" sz="1300">
              <a:latin typeface="ＭＳ Ｐゴシック"/>
            </a:rPr>
            <a:t>　また、消費税率引き上げや賃金単価の上昇による委託費が増加傾向にある。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14986</xdr:rowOff>
    </xdr:to>
    <xdr:cxnSp macro="">
      <xdr:nvCxnSpPr>
        <xdr:cNvPr id="120" name="直線コネクタ 119"/>
        <xdr:cNvCxnSpPr/>
      </xdr:nvCxnSpPr>
      <xdr:spPr>
        <a:xfrm>
          <a:off x="15671800" y="28702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127000</xdr:rowOff>
    </xdr:to>
    <xdr:cxnSp macro="">
      <xdr:nvCxnSpPr>
        <xdr:cNvPr id="123" name="直線コネクタ 122"/>
        <xdr:cNvCxnSpPr/>
      </xdr:nvCxnSpPr>
      <xdr:spPr>
        <a:xfrm>
          <a:off x="14782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85852</xdr:rowOff>
    </xdr:from>
    <xdr:to>
      <xdr:col>21</xdr:col>
      <xdr:colOff>361950</xdr:colOff>
      <xdr:row>16</xdr:row>
      <xdr:rowOff>99568</xdr:rowOff>
    </xdr:to>
    <xdr:cxnSp macro="">
      <xdr:nvCxnSpPr>
        <xdr:cNvPr id="126" name="直線コネクタ 125"/>
        <xdr:cNvCxnSpPr/>
      </xdr:nvCxnSpPr>
      <xdr:spPr>
        <a:xfrm>
          <a:off x="13893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85852</xdr:rowOff>
    </xdr:to>
    <xdr:cxnSp macro="">
      <xdr:nvCxnSpPr>
        <xdr:cNvPr id="129" name="直線コネクタ 128"/>
        <xdr:cNvCxnSpPr/>
      </xdr:nvCxnSpPr>
      <xdr:spPr>
        <a:xfrm>
          <a:off x="13004800" y="2806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33" name="テキスト ボックス 13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39" name="円/楕円 138"/>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0"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1" name="円/楕円 140"/>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2" name="テキスト ボックス 14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3" name="円/楕円 142"/>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135145</xdr:rowOff>
    </xdr:from>
    <xdr:ext cx="762000" cy="259045"/>
    <xdr:sp macro="" textlink="">
      <xdr:nvSpPr>
        <xdr:cNvPr id="144" name="テキスト ボックス 143"/>
        <xdr:cNvSpPr txBox="1"/>
      </xdr:nvSpPr>
      <xdr:spPr>
        <a:xfrm>
          <a:off x="144018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5" name="円/楕円 144"/>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46" name="テキスト ボックス 145"/>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xdr:rowOff>
    </xdr:from>
    <xdr:to>
      <xdr:col>19</xdr:col>
      <xdr:colOff>6350</xdr:colOff>
      <xdr:row>16</xdr:row>
      <xdr:rowOff>113792</xdr:rowOff>
    </xdr:to>
    <xdr:sp macro="" textlink="">
      <xdr:nvSpPr>
        <xdr:cNvPr id="147" name="円/楕円 146"/>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98569</xdr:rowOff>
    </xdr:from>
    <xdr:ext cx="762000" cy="259045"/>
    <xdr:sp macro="" textlink="">
      <xdr:nvSpPr>
        <xdr:cNvPr id="148" name="テキスト ボックス 147"/>
        <xdr:cNvSpPr txBox="1"/>
      </xdr:nvSpPr>
      <xdr:spPr>
        <a:xfrm>
          <a:off x="126238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障害福祉サービス費の増加等により増加傾向にある。</a:t>
          </a:r>
          <a:endParaRPr kumimoji="1" lang="en-US" altLang="ja-JP" sz="1300">
            <a:latin typeface="ＭＳ Ｐゴシック"/>
          </a:endParaRPr>
        </a:p>
        <a:p>
          <a:r>
            <a:rPr kumimoji="1" lang="ja-JP" altLang="en-US" sz="1300">
              <a:latin typeface="ＭＳ Ｐゴシック"/>
            </a:rPr>
            <a:t>　今後も増加が見込まれる費目である。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1" name="直線コネクタ 180"/>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84" name="直線コネクタ 183"/>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88900</xdr:rowOff>
    </xdr:to>
    <xdr:cxnSp macro="">
      <xdr:nvCxnSpPr>
        <xdr:cNvPr id="187" name="直線コネクタ 186"/>
        <xdr:cNvCxnSpPr/>
      </xdr:nvCxnSpPr>
      <xdr:spPr>
        <a:xfrm>
          <a:off x="2209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88900</xdr:rowOff>
    </xdr:to>
    <xdr:cxnSp macro="">
      <xdr:nvCxnSpPr>
        <xdr:cNvPr id="190" name="直線コネクタ 189"/>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0" name="円/楕円 19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4" name="円/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6" name="円/楕円 205"/>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7" name="テキスト ボックス 206"/>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医療・介護に関わる特別会計繰出金が増加傾向にあり、類似団体平均を上回っている。</a:t>
          </a:r>
          <a:endParaRPr kumimoji="1" lang="en-US" altLang="ja-JP" sz="1300">
            <a:latin typeface="ＭＳ Ｐゴシック"/>
          </a:endParaRPr>
        </a:p>
        <a:p>
          <a:r>
            <a:rPr kumimoji="1" lang="ja-JP" altLang="en-US" sz="1300">
              <a:latin typeface="ＭＳ Ｐゴシック"/>
            </a:rPr>
            <a:t>　医療・介護の予防サービスを充実し、繰出金の抑制に努める。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29845</xdr:rowOff>
    </xdr:from>
    <xdr:to>
      <xdr:col>24</xdr:col>
      <xdr:colOff>31750</xdr:colOff>
      <xdr:row>59</xdr:row>
      <xdr:rowOff>98425</xdr:rowOff>
    </xdr:to>
    <xdr:cxnSp macro="">
      <xdr:nvCxnSpPr>
        <xdr:cNvPr id="237" name="直線コネクタ 236"/>
        <xdr:cNvCxnSpPr/>
      </xdr:nvCxnSpPr>
      <xdr:spPr>
        <a:xfrm>
          <a:off x="15671800" y="101453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29845</xdr:rowOff>
    </xdr:from>
    <xdr:to>
      <xdr:col>22</xdr:col>
      <xdr:colOff>565150</xdr:colOff>
      <xdr:row>59</xdr:row>
      <xdr:rowOff>52705</xdr:rowOff>
    </xdr:to>
    <xdr:cxnSp macro="">
      <xdr:nvCxnSpPr>
        <xdr:cNvPr id="240" name="直線コネクタ 239"/>
        <xdr:cNvCxnSpPr/>
      </xdr:nvCxnSpPr>
      <xdr:spPr>
        <a:xfrm flipV="1">
          <a:off x="14782800" y="10145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144145</xdr:rowOff>
    </xdr:from>
    <xdr:to>
      <xdr:col>21</xdr:col>
      <xdr:colOff>361950</xdr:colOff>
      <xdr:row>59</xdr:row>
      <xdr:rowOff>52705</xdr:rowOff>
    </xdr:to>
    <xdr:cxnSp macro="">
      <xdr:nvCxnSpPr>
        <xdr:cNvPr id="243" name="直線コネクタ 242"/>
        <xdr:cNvCxnSpPr/>
      </xdr:nvCxnSpPr>
      <xdr:spPr>
        <a:xfrm>
          <a:off x="13893800" y="100882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29845</xdr:rowOff>
    </xdr:from>
    <xdr:to>
      <xdr:col>20</xdr:col>
      <xdr:colOff>158750</xdr:colOff>
      <xdr:row>58</xdr:row>
      <xdr:rowOff>144145</xdr:rowOff>
    </xdr:to>
    <xdr:cxnSp macro="">
      <xdr:nvCxnSpPr>
        <xdr:cNvPr id="246" name="直線コネクタ 245"/>
        <xdr:cNvCxnSpPr/>
      </xdr:nvCxnSpPr>
      <xdr:spPr>
        <a:xfrm>
          <a:off x="13004800" y="99739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47625</xdr:rowOff>
    </xdr:from>
    <xdr:to>
      <xdr:col>24</xdr:col>
      <xdr:colOff>82550</xdr:colOff>
      <xdr:row>59</xdr:row>
      <xdr:rowOff>149225</xdr:rowOff>
    </xdr:to>
    <xdr:sp macro="" textlink="">
      <xdr:nvSpPr>
        <xdr:cNvPr id="256" name="円/楕円 255"/>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19702</xdr:rowOff>
    </xdr:from>
    <xdr:ext cx="762000" cy="259045"/>
    <xdr:sp macro="" textlink="">
      <xdr:nvSpPr>
        <xdr:cNvPr id="257" name="その他該当値テキスト"/>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150495</xdr:rowOff>
    </xdr:from>
    <xdr:to>
      <xdr:col>22</xdr:col>
      <xdr:colOff>615950</xdr:colOff>
      <xdr:row>59</xdr:row>
      <xdr:rowOff>80645</xdr:rowOff>
    </xdr:to>
    <xdr:sp macro="" textlink="">
      <xdr:nvSpPr>
        <xdr:cNvPr id="258" name="円/楕円 257"/>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65422</xdr:rowOff>
    </xdr:from>
    <xdr:ext cx="736600" cy="259045"/>
    <xdr:sp macro="" textlink="">
      <xdr:nvSpPr>
        <xdr:cNvPr id="259" name="テキスト ボックス 258"/>
        <xdr:cNvSpPr txBox="1"/>
      </xdr:nvSpPr>
      <xdr:spPr>
        <a:xfrm>
          <a:off x="15290800" y="1018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xdr:rowOff>
    </xdr:from>
    <xdr:to>
      <xdr:col>21</xdr:col>
      <xdr:colOff>412750</xdr:colOff>
      <xdr:row>59</xdr:row>
      <xdr:rowOff>103505</xdr:rowOff>
    </xdr:to>
    <xdr:sp macro="" textlink="">
      <xdr:nvSpPr>
        <xdr:cNvPr id="260" name="円/楕円 259"/>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88282</xdr:rowOff>
    </xdr:from>
    <xdr:ext cx="762000" cy="259045"/>
    <xdr:sp macro="" textlink="">
      <xdr:nvSpPr>
        <xdr:cNvPr id="261" name="テキスト ボックス 260"/>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93345</xdr:rowOff>
    </xdr:from>
    <xdr:to>
      <xdr:col>20</xdr:col>
      <xdr:colOff>209550</xdr:colOff>
      <xdr:row>59</xdr:row>
      <xdr:rowOff>23495</xdr:rowOff>
    </xdr:to>
    <xdr:sp macro="" textlink="">
      <xdr:nvSpPr>
        <xdr:cNvPr id="262" name="円/楕円 261"/>
        <xdr:cNvSpPr/>
      </xdr:nvSpPr>
      <xdr:spPr>
        <a:xfrm>
          <a:off x="13843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8272</xdr:rowOff>
    </xdr:from>
    <xdr:ext cx="762000" cy="259045"/>
    <xdr:sp macro="" textlink="">
      <xdr:nvSpPr>
        <xdr:cNvPr id="263" name="テキスト ボックス 262"/>
        <xdr:cNvSpPr txBox="1"/>
      </xdr:nvSpPr>
      <xdr:spPr>
        <a:xfrm>
          <a:off x="13512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64" name="円/楕円 263"/>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90822</xdr:rowOff>
    </xdr:from>
    <xdr:ext cx="762000" cy="259045"/>
    <xdr:sp macro="" textlink="">
      <xdr:nvSpPr>
        <xdr:cNvPr id="265" name="テキスト ボックス 264"/>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各種団体補助の抑制等により類似団体平均を下回っている。</a:t>
          </a:r>
          <a:endParaRPr kumimoji="1" lang="en-US" altLang="ja-JP" sz="1300">
            <a:latin typeface="ＭＳ Ｐゴシック"/>
          </a:endParaRPr>
        </a:p>
        <a:p>
          <a:r>
            <a:rPr kumimoji="1" lang="ja-JP" altLang="en-US" sz="1300">
              <a:latin typeface="ＭＳ Ｐゴシック"/>
            </a:rPr>
            <a:t>　引き続き効果的な補助の実施に努める。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151493</xdr:rowOff>
    </xdr:from>
    <xdr:to>
      <xdr:col>24</xdr:col>
      <xdr:colOff>31750</xdr:colOff>
      <xdr:row>35</xdr:row>
      <xdr:rowOff>171087</xdr:rowOff>
    </xdr:to>
    <xdr:cxnSp macro="">
      <xdr:nvCxnSpPr>
        <xdr:cNvPr id="299" name="直線コネクタ 298"/>
        <xdr:cNvCxnSpPr/>
      </xdr:nvCxnSpPr>
      <xdr:spPr>
        <a:xfrm>
          <a:off x="15671800" y="6152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151493</xdr:rowOff>
    </xdr:from>
    <xdr:to>
      <xdr:col>22</xdr:col>
      <xdr:colOff>565150</xdr:colOff>
      <xdr:row>35</xdr:row>
      <xdr:rowOff>164556</xdr:rowOff>
    </xdr:to>
    <xdr:cxnSp macro="">
      <xdr:nvCxnSpPr>
        <xdr:cNvPr id="302" name="直線コネクタ 301"/>
        <xdr:cNvCxnSpPr/>
      </xdr:nvCxnSpPr>
      <xdr:spPr>
        <a:xfrm flipV="1">
          <a:off x="14782800" y="6152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164556</xdr:rowOff>
    </xdr:from>
    <xdr:to>
      <xdr:col>21</xdr:col>
      <xdr:colOff>361950</xdr:colOff>
      <xdr:row>35</xdr:row>
      <xdr:rowOff>164556</xdr:rowOff>
    </xdr:to>
    <xdr:cxnSp macro="">
      <xdr:nvCxnSpPr>
        <xdr:cNvPr id="305" name="直線コネクタ 304"/>
        <xdr:cNvCxnSpPr/>
      </xdr:nvCxnSpPr>
      <xdr:spPr>
        <a:xfrm>
          <a:off x="13893800" y="6165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158024</xdr:rowOff>
    </xdr:from>
    <xdr:to>
      <xdr:col>20</xdr:col>
      <xdr:colOff>158750</xdr:colOff>
      <xdr:row>35</xdr:row>
      <xdr:rowOff>164556</xdr:rowOff>
    </xdr:to>
    <xdr:cxnSp macro="">
      <xdr:nvCxnSpPr>
        <xdr:cNvPr id="308" name="直線コネクタ 307"/>
        <xdr:cNvCxnSpPr/>
      </xdr:nvCxnSpPr>
      <xdr:spPr>
        <a:xfrm>
          <a:off x="13004800" y="6158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12" name="テキスト ボックス 311"/>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120287</xdr:rowOff>
    </xdr:from>
    <xdr:to>
      <xdr:col>24</xdr:col>
      <xdr:colOff>82550</xdr:colOff>
      <xdr:row>36</xdr:row>
      <xdr:rowOff>50437</xdr:rowOff>
    </xdr:to>
    <xdr:sp macro="" textlink="">
      <xdr:nvSpPr>
        <xdr:cNvPr id="318" name="円/楕円 317"/>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136814</xdr:rowOff>
    </xdr:from>
    <xdr:ext cx="762000" cy="259045"/>
    <xdr:sp macro="" textlink="">
      <xdr:nvSpPr>
        <xdr:cNvPr id="319"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100693</xdr:rowOff>
    </xdr:from>
    <xdr:to>
      <xdr:col>22</xdr:col>
      <xdr:colOff>615950</xdr:colOff>
      <xdr:row>36</xdr:row>
      <xdr:rowOff>30843</xdr:rowOff>
    </xdr:to>
    <xdr:sp macro="" textlink="">
      <xdr:nvSpPr>
        <xdr:cNvPr id="320" name="円/楕円 319"/>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21" name="テキスト ボックス 320"/>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113756</xdr:rowOff>
    </xdr:from>
    <xdr:to>
      <xdr:col>21</xdr:col>
      <xdr:colOff>412750</xdr:colOff>
      <xdr:row>36</xdr:row>
      <xdr:rowOff>43906</xdr:rowOff>
    </xdr:to>
    <xdr:sp macro="" textlink="">
      <xdr:nvSpPr>
        <xdr:cNvPr id="322" name="円/楕円 321"/>
        <xdr:cNvSpPr/>
      </xdr:nvSpPr>
      <xdr:spPr>
        <a:xfrm>
          <a:off x="14732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54083</xdr:rowOff>
    </xdr:from>
    <xdr:ext cx="762000" cy="259045"/>
    <xdr:sp macro="" textlink="">
      <xdr:nvSpPr>
        <xdr:cNvPr id="323" name="テキスト ボックス 322"/>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24" name="円/楕円 323"/>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54083</xdr:rowOff>
    </xdr:from>
    <xdr:ext cx="762000" cy="259045"/>
    <xdr:sp macro="" textlink="">
      <xdr:nvSpPr>
        <xdr:cNvPr id="325" name="テキスト ボックス 324"/>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107224</xdr:rowOff>
    </xdr:from>
    <xdr:to>
      <xdr:col>19</xdr:col>
      <xdr:colOff>6350</xdr:colOff>
      <xdr:row>36</xdr:row>
      <xdr:rowOff>37374</xdr:rowOff>
    </xdr:to>
    <xdr:sp macro="" textlink="">
      <xdr:nvSpPr>
        <xdr:cNvPr id="326" name="円/楕円 325"/>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47551</xdr:rowOff>
    </xdr:from>
    <xdr:ext cx="762000" cy="259045"/>
    <xdr:sp macro="" textlink="">
      <xdr:nvSpPr>
        <xdr:cNvPr id="327" name="テキスト ボックス 326"/>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地方債発行の抑制により公債費は年々減少してきたが、今後は施設更新等による地方債の発行により増加していくと見込まれる。</a:t>
          </a:r>
          <a:endParaRPr kumimoji="1" lang="en-US" altLang="ja-JP" sz="1300">
            <a:latin typeface="ＭＳ Ｐゴシック"/>
          </a:endParaRPr>
        </a:p>
        <a:p>
          <a:r>
            <a:rPr kumimoji="1" lang="ja-JP" altLang="en-US" sz="1300">
              <a:latin typeface="ＭＳ Ｐゴシック"/>
            </a:rPr>
            <a:t>　地方債発行額を最小限に抑制するとともに、償還年限等を十分考慮し、償還額の平準化を図る。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51563</xdr:rowOff>
    </xdr:to>
    <xdr:cxnSp macro="">
      <xdr:nvCxnSpPr>
        <xdr:cNvPr id="357" name="直線コネクタ 356"/>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129287</xdr:rowOff>
    </xdr:to>
    <xdr:cxnSp macro="">
      <xdr:nvCxnSpPr>
        <xdr:cNvPr id="360" name="直線コネクタ 359"/>
        <xdr:cNvCxnSpPr/>
      </xdr:nvCxnSpPr>
      <xdr:spPr>
        <a:xfrm flipV="1">
          <a:off x="3098800" y="132532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62992</xdr:rowOff>
    </xdr:to>
    <xdr:cxnSp macro="">
      <xdr:nvCxnSpPr>
        <xdr:cNvPr id="363" name="直線コネクタ 362"/>
        <xdr:cNvCxnSpPr/>
      </xdr:nvCxnSpPr>
      <xdr:spPr>
        <a:xfrm flipV="1">
          <a:off x="2209800" y="133309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104139</xdr:rowOff>
    </xdr:to>
    <xdr:cxnSp macro="">
      <xdr:nvCxnSpPr>
        <xdr:cNvPr id="366" name="直線コネクタ 365"/>
        <xdr:cNvCxnSpPr/>
      </xdr:nvCxnSpPr>
      <xdr:spPr>
        <a:xfrm flipV="1">
          <a:off x="1320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70" name="テキスト ボックス 36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76" name="円/楕円 37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7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78" name="円/楕円 37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79" name="テキスト ボックス 37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0" name="円/楕円 379"/>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1" name="テキスト ボックス 380"/>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2" name="円/楕円 381"/>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83" name="テキスト ボックス 38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円/楕円 383"/>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5" name="テキスト ボックス 384"/>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公債費減少の反動により、類似団体平均を上回っている。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64951</xdr:rowOff>
    </xdr:to>
    <xdr:cxnSp macro="">
      <xdr:nvCxnSpPr>
        <xdr:cNvPr id="420" name="直線コネクタ 419"/>
        <xdr:cNvCxnSpPr/>
      </xdr:nvCxnSpPr>
      <xdr:spPr>
        <a:xfrm>
          <a:off x="15671800" y="12974320"/>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122101</xdr:rowOff>
    </xdr:to>
    <xdr:cxnSp macro="">
      <xdr:nvCxnSpPr>
        <xdr:cNvPr id="423" name="直線コネクタ 422"/>
        <xdr:cNvCxnSpPr/>
      </xdr:nvCxnSpPr>
      <xdr:spPr>
        <a:xfrm flipV="1">
          <a:off x="14782800" y="12974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75</xdr:row>
      <xdr:rowOff>122101</xdr:rowOff>
    </xdr:to>
    <xdr:cxnSp macro="">
      <xdr:nvCxnSpPr>
        <xdr:cNvPr id="426" name="直線コネクタ 425"/>
        <xdr:cNvCxnSpPr/>
      </xdr:nvCxnSpPr>
      <xdr:spPr>
        <a:xfrm>
          <a:off x="13893800" y="12964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105773</xdr:rowOff>
    </xdr:to>
    <xdr:cxnSp macro="">
      <xdr:nvCxnSpPr>
        <xdr:cNvPr id="429" name="直線コネクタ 428"/>
        <xdr:cNvCxnSpPr/>
      </xdr:nvCxnSpPr>
      <xdr:spPr>
        <a:xfrm>
          <a:off x="13004800" y="1280450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6730</xdr:rowOff>
    </xdr:from>
    <xdr:ext cx="762000" cy="259045"/>
    <xdr:sp macro="" textlink="">
      <xdr:nvSpPr>
        <xdr:cNvPr id="433" name="テキスト ボックス 432"/>
        <xdr:cNvSpPr txBox="1"/>
      </xdr:nvSpPr>
      <xdr:spPr>
        <a:xfrm>
          <a:off x="12623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14151</xdr:rowOff>
    </xdr:from>
    <xdr:to>
      <xdr:col>24</xdr:col>
      <xdr:colOff>82550</xdr:colOff>
      <xdr:row>76</xdr:row>
      <xdr:rowOff>115751</xdr:rowOff>
    </xdr:to>
    <xdr:sp macro="" textlink="">
      <xdr:nvSpPr>
        <xdr:cNvPr id="439" name="円/楕円 438"/>
        <xdr:cNvSpPr/>
      </xdr:nvSpPr>
      <xdr:spPr>
        <a:xfrm>
          <a:off x="16459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157678</xdr:rowOff>
    </xdr:from>
    <xdr:ext cx="762000" cy="259045"/>
    <xdr:sp macro="" textlink="">
      <xdr:nvSpPr>
        <xdr:cNvPr id="440" name="公債費以外該当値テキスト"/>
        <xdr:cNvSpPr txBox="1"/>
      </xdr:nvSpPr>
      <xdr:spPr>
        <a:xfrm>
          <a:off x="165989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1" name="円/楕円 44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42" name="テキスト ボックス 441"/>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71301</xdr:rowOff>
    </xdr:from>
    <xdr:to>
      <xdr:col>21</xdr:col>
      <xdr:colOff>412750</xdr:colOff>
      <xdr:row>76</xdr:row>
      <xdr:rowOff>1451</xdr:rowOff>
    </xdr:to>
    <xdr:sp macro="" textlink="">
      <xdr:nvSpPr>
        <xdr:cNvPr id="443" name="円/楕円 442"/>
        <xdr:cNvSpPr/>
      </xdr:nvSpPr>
      <xdr:spPr>
        <a:xfrm>
          <a:off x="14732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157678</xdr:rowOff>
    </xdr:from>
    <xdr:ext cx="762000" cy="259045"/>
    <xdr:sp macro="" textlink="">
      <xdr:nvSpPr>
        <xdr:cNvPr id="444" name="テキスト ボックス 443"/>
        <xdr:cNvSpPr txBox="1"/>
      </xdr:nvSpPr>
      <xdr:spPr>
        <a:xfrm>
          <a:off x="144018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45" name="円/楕円 444"/>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141350</xdr:rowOff>
    </xdr:from>
    <xdr:ext cx="762000" cy="259045"/>
    <xdr:sp macro="" textlink="">
      <xdr:nvSpPr>
        <xdr:cNvPr id="446" name="テキスト ボックス 445"/>
        <xdr:cNvSpPr txBox="1"/>
      </xdr:nvSpPr>
      <xdr:spPr>
        <a:xfrm>
          <a:off x="13512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47" name="円/楕円 446"/>
        <xdr:cNvSpPr/>
      </xdr:nvSpPr>
      <xdr:spPr>
        <a:xfrm>
          <a:off x="12954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48" name="テキスト ボックス 447"/>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126259</xdr:rowOff>
    </xdr:from>
    <xdr:to>
      <xdr:col>4</xdr:col>
      <xdr:colOff>1117600</xdr:colOff>
      <xdr:row>16</xdr:row>
      <xdr:rowOff>149662</xdr:rowOff>
    </xdr:to>
    <xdr:cxnSp macro="">
      <xdr:nvCxnSpPr>
        <xdr:cNvPr id="46" name="直線コネクタ 45"/>
        <xdr:cNvCxnSpPr/>
      </xdr:nvCxnSpPr>
      <xdr:spPr bwMode="auto">
        <a:xfrm flipV="1">
          <a:off x="5003800" y="2917084"/>
          <a:ext cx="647700" cy="2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111036</xdr:rowOff>
    </xdr:from>
    <xdr:ext cx="762000" cy="259045"/>
    <xdr:sp macro="" textlink="">
      <xdr:nvSpPr>
        <xdr:cNvPr id="47" name="人口1人当たり決算額の推移平均値テキスト130"/>
        <xdr:cNvSpPr txBox="1"/>
      </xdr:nvSpPr>
      <xdr:spPr>
        <a:xfrm>
          <a:off x="5740400" y="2901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149662</xdr:rowOff>
    </xdr:from>
    <xdr:to>
      <xdr:col>4</xdr:col>
      <xdr:colOff>469900</xdr:colOff>
      <xdr:row>16</xdr:row>
      <xdr:rowOff>151068</xdr:rowOff>
    </xdr:to>
    <xdr:cxnSp macro="">
      <xdr:nvCxnSpPr>
        <xdr:cNvPr id="49" name="直線コネクタ 48"/>
        <xdr:cNvCxnSpPr/>
      </xdr:nvCxnSpPr>
      <xdr:spPr bwMode="auto">
        <a:xfrm flipV="1">
          <a:off x="4305300" y="2940487"/>
          <a:ext cx="6985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125653</xdr:rowOff>
    </xdr:from>
    <xdr:to>
      <xdr:col>3</xdr:col>
      <xdr:colOff>904875</xdr:colOff>
      <xdr:row>16</xdr:row>
      <xdr:rowOff>151068</xdr:rowOff>
    </xdr:to>
    <xdr:cxnSp macro="">
      <xdr:nvCxnSpPr>
        <xdr:cNvPr id="52" name="直線コネクタ 51"/>
        <xdr:cNvCxnSpPr/>
      </xdr:nvCxnSpPr>
      <xdr:spPr bwMode="auto">
        <a:xfrm>
          <a:off x="3606800" y="2916478"/>
          <a:ext cx="698500" cy="2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125653</xdr:rowOff>
    </xdr:from>
    <xdr:to>
      <xdr:col>3</xdr:col>
      <xdr:colOff>206375</xdr:colOff>
      <xdr:row>17</xdr:row>
      <xdr:rowOff>16760</xdr:rowOff>
    </xdr:to>
    <xdr:cxnSp macro="">
      <xdr:nvCxnSpPr>
        <xdr:cNvPr id="55" name="直線コネクタ 54"/>
        <xdr:cNvCxnSpPr/>
      </xdr:nvCxnSpPr>
      <xdr:spPr bwMode="auto">
        <a:xfrm flipV="1">
          <a:off x="2908300" y="2916478"/>
          <a:ext cx="698500" cy="6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75459</xdr:rowOff>
    </xdr:from>
    <xdr:to>
      <xdr:col>5</xdr:col>
      <xdr:colOff>34925</xdr:colOff>
      <xdr:row>17</xdr:row>
      <xdr:rowOff>5609</xdr:rowOff>
    </xdr:to>
    <xdr:sp macro="" textlink="">
      <xdr:nvSpPr>
        <xdr:cNvPr id="65" name="円/楕円 64"/>
        <xdr:cNvSpPr/>
      </xdr:nvSpPr>
      <xdr:spPr bwMode="auto">
        <a:xfrm>
          <a:off x="5600700" y="286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91986</xdr:rowOff>
    </xdr:from>
    <xdr:ext cx="762000" cy="259045"/>
    <xdr:sp macro="" textlink="">
      <xdr:nvSpPr>
        <xdr:cNvPr id="66" name="人口1人当たり決算額の推移該当値テキスト130"/>
        <xdr:cNvSpPr txBox="1"/>
      </xdr:nvSpPr>
      <xdr:spPr>
        <a:xfrm>
          <a:off x="5740400" y="2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178,463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98862</xdr:rowOff>
    </xdr:from>
    <xdr:to>
      <xdr:col>4</xdr:col>
      <xdr:colOff>520700</xdr:colOff>
      <xdr:row>17</xdr:row>
      <xdr:rowOff>29012</xdr:rowOff>
    </xdr:to>
    <xdr:sp macro="" textlink="">
      <xdr:nvSpPr>
        <xdr:cNvPr id="67" name="円/楕円 66"/>
        <xdr:cNvSpPr/>
      </xdr:nvSpPr>
      <xdr:spPr bwMode="auto">
        <a:xfrm>
          <a:off x="4953000" y="288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39189</xdr:rowOff>
    </xdr:from>
    <xdr:ext cx="736600" cy="259045"/>
    <xdr:sp macro="" textlink="">
      <xdr:nvSpPr>
        <xdr:cNvPr id="68" name="テキスト ボックス 67"/>
        <xdr:cNvSpPr txBox="1"/>
      </xdr:nvSpPr>
      <xdr:spPr>
        <a:xfrm>
          <a:off x="4622800" y="265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100268</xdr:rowOff>
    </xdr:from>
    <xdr:to>
      <xdr:col>3</xdr:col>
      <xdr:colOff>955675</xdr:colOff>
      <xdr:row>17</xdr:row>
      <xdr:rowOff>30418</xdr:rowOff>
    </xdr:to>
    <xdr:sp macro="" textlink="">
      <xdr:nvSpPr>
        <xdr:cNvPr id="69" name="円/楕円 68"/>
        <xdr:cNvSpPr/>
      </xdr:nvSpPr>
      <xdr:spPr bwMode="auto">
        <a:xfrm>
          <a:off x="4254500" y="28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40595</xdr:rowOff>
    </xdr:from>
    <xdr:ext cx="762000" cy="259045"/>
    <xdr:sp macro="" textlink="">
      <xdr:nvSpPr>
        <xdr:cNvPr id="70" name="テキスト ボックス 69"/>
        <xdr:cNvSpPr txBox="1"/>
      </xdr:nvSpPr>
      <xdr:spPr>
        <a:xfrm>
          <a:off x="3924300" y="26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74853</xdr:rowOff>
    </xdr:from>
    <xdr:to>
      <xdr:col>3</xdr:col>
      <xdr:colOff>257175</xdr:colOff>
      <xdr:row>17</xdr:row>
      <xdr:rowOff>5003</xdr:rowOff>
    </xdr:to>
    <xdr:sp macro="" textlink="">
      <xdr:nvSpPr>
        <xdr:cNvPr id="71" name="円/楕円 70"/>
        <xdr:cNvSpPr/>
      </xdr:nvSpPr>
      <xdr:spPr bwMode="auto">
        <a:xfrm>
          <a:off x="3556000" y="286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15180</xdr:rowOff>
    </xdr:from>
    <xdr:ext cx="762000" cy="259045"/>
    <xdr:sp macro="" textlink="">
      <xdr:nvSpPr>
        <xdr:cNvPr id="72" name="テキスト ボックス 71"/>
        <xdr:cNvSpPr txBox="1"/>
      </xdr:nvSpPr>
      <xdr:spPr>
        <a:xfrm>
          <a:off x="3225800" y="26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137410</xdr:rowOff>
    </xdr:from>
    <xdr:to>
      <xdr:col>2</xdr:col>
      <xdr:colOff>692150</xdr:colOff>
      <xdr:row>17</xdr:row>
      <xdr:rowOff>67560</xdr:rowOff>
    </xdr:to>
    <xdr:sp macro="" textlink="">
      <xdr:nvSpPr>
        <xdr:cNvPr id="73" name="円/楕円 72"/>
        <xdr:cNvSpPr/>
      </xdr:nvSpPr>
      <xdr:spPr bwMode="auto">
        <a:xfrm>
          <a:off x="2857500" y="292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77737</xdr:rowOff>
    </xdr:from>
    <xdr:ext cx="762000" cy="259045"/>
    <xdr:sp macro="" textlink="">
      <xdr:nvSpPr>
        <xdr:cNvPr id="74" name="テキスト ボックス 73"/>
        <xdr:cNvSpPr txBox="1"/>
      </xdr:nvSpPr>
      <xdr:spPr>
        <a:xfrm>
          <a:off x="2527300" y="269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47333</xdr:rowOff>
    </xdr:from>
    <xdr:to>
      <xdr:col>4</xdr:col>
      <xdr:colOff>1117600</xdr:colOff>
      <xdr:row>35</xdr:row>
      <xdr:rowOff>105461</xdr:rowOff>
    </xdr:to>
    <xdr:cxnSp macro="">
      <xdr:nvCxnSpPr>
        <xdr:cNvPr id="107" name="直線コネクタ 106"/>
        <xdr:cNvCxnSpPr/>
      </xdr:nvCxnSpPr>
      <xdr:spPr bwMode="auto">
        <a:xfrm>
          <a:off x="5003800" y="6657683"/>
          <a:ext cx="647700" cy="5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294729</xdr:rowOff>
    </xdr:from>
    <xdr:to>
      <xdr:col>4</xdr:col>
      <xdr:colOff>469900</xdr:colOff>
      <xdr:row>35</xdr:row>
      <xdr:rowOff>47333</xdr:rowOff>
    </xdr:to>
    <xdr:cxnSp macro="">
      <xdr:nvCxnSpPr>
        <xdr:cNvPr id="110" name="直線コネクタ 109"/>
        <xdr:cNvCxnSpPr/>
      </xdr:nvCxnSpPr>
      <xdr:spPr bwMode="auto">
        <a:xfrm>
          <a:off x="4305300" y="6562179"/>
          <a:ext cx="698500" cy="9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210922</xdr:rowOff>
    </xdr:from>
    <xdr:to>
      <xdr:col>3</xdr:col>
      <xdr:colOff>904875</xdr:colOff>
      <xdr:row>34</xdr:row>
      <xdr:rowOff>294729</xdr:rowOff>
    </xdr:to>
    <xdr:cxnSp macro="">
      <xdr:nvCxnSpPr>
        <xdr:cNvPr id="113" name="直線コネクタ 112"/>
        <xdr:cNvCxnSpPr/>
      </xdr:nvCxnSpPr>
      <xdr:spPr bwMode="auto">
        <a:xfrm>
          <a:off x="3606800" y="6478372"/>
          <a:ext cx="698500" cy="8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183934</xdr:rowOff>
    </xdr:from>
    <xdr:to>
      <xdr:col>3</xdr:col>
      <xdr:colOff>206375</xdr:colOff>
      <xdr:row>34</xdr:row>
      <xdr:rowOff>210922</xdr:rowOff>
    </xdr:to>
    <xdr:cxnSp macro="">
      <xdr:nvCxnSpPr>
        <xdr:cNvPr id="116" name="直線コネクタ 115"/>
        <xdr:cNvCxnSpPr/>
      </xdr:nvCxnSpPr>
      <xdr:spPr bwMode="auto">
        <a:xfrm>
          <a:off x="2908300" y="6451384"/>
          <a:ext cx="698500" cy="2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54661</xdr:rowOff>
    </xdr:from>
    <xdr:to>
      <xdr:col>5</xdr:col>
      <xdr:colOff>34925</xdr:colOff>
      <xdr:row>35</xdr:row>
      <xdr:rowOff>156261</xdr:rowOff>
    </xdr:to>
    <xdr:sp macro="" textlink="">
      <xdr:nvSpPr>
        <xdr:cNvPr id="126" name="円/楕円 125"/>
        <xdr:cNvSpPr/>
      </xdr:nvSpPr>
      <xdr:spPr bwMode="auto">
        <a:xfrm>
          <a:off x="5600700" y="666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26738</xdr:rowOff>
    </xdr:from>
    <xdr:ext cx="762000" cy="259045"/>
    <xdr:sp macro="" textlink="">
      <xdr:nvSpPr>
        <xdr:cNvPr id="127" name="人口1人当たり決算額の推移該当値テキスト445"/>
        <xdr:cNvSpPr txBox="1"/>
      </xdr:nvSpPr>
      <xdr:spPr>
        <a:xfrm>
          <a:off x="5740400" y="66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339433</xdr:rowOff>
    </xdr:from>
    <xdr:to>
      <xdr:col>4</xdr:col>
      <xdr:colOff>520700</xdr:colOff>
      <xdr:row>35</xdr:row>
      <xdr:rowOff>98133</xdr:rowOff>
    </xdr:to>
    <xdr:sp macro="" textlink="">
      <xdr:nvSpPr>
        <xdr:cNvPr id="128" name="円/楕円 127"/>
        <xdr:cNvSpPr/>
      </xdr:nvSpPr>
      <xdr:spPr bwMode="auto">
        <a:xfrm>
          <a:off x="4953000" y="660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108310</xdr:rowOff>
    </xdr:from>
    <xdr:ext cx="736600" cy="259045"/>
    <xdr:sp macro="" textlink="">
      <xdr:nvSpPr>
        <xdr:cNvPr id="129" name="テキスト ボックス 128"/>
        <xdr:cNvSpPr txBox="1"/>
      </xdr:nvSpPr>
      <xdr:spPr>
        <a:xfrm>
          <a:off x="4622800" y="637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243929</xdr:rowOff>
    </xdr:from>
    <xdr:to>
      <xdr:col>3</xdr:col>
      <xdr:colOff>955675</xdr:colOff>
      <xdr:row>35</xdr:row>
      <xdr:rowOff>2629</xdr:rowOff>
    </xdr:to>
    <xdr:sp macro="" textlink="">
      <xdr:nvSpPr>
        <xdr:cNvPr id="130" name="円/楕円 129"/>
        <xdr:cNvSpPr/>
      </xdr:nvSpPr>
      <xdr:spPr bwMode="auto">
        <a:xfrm>
          <a:off x="4254500" y="65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12806</xdr:rowOff>
    </xdr:from>
    <xdr:ext cx="762000" cy="259045"/>
    <xdr:sp macro="" textlink="">
      <xdr:nvSpPr>
        <xdr:cNvPr id="131" name="テキスト ボックス 130"/>
        <xdr:cNvSpPr txBox="1"/>
      </xdr:nvSpPr>
      <xdr:spPr>
        <a:xfrm>
          <a:off x="3924300" y="628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160122</xdr:rowOff>
    </xdr:from>
    <xdr:to>
      <xdr:col>3</xdr:col>
      <xdr:colOff>257175</xdr:colOff>
      <xdr:row>34</xdr:row>
      <xdr:rowOff>261722</xdr:rowOff>
    </xdr:to>
    <xdr:sp macro="" textlink="">
      <xdr:nvSpPr>
        <xdr:cNvPr id="132" name="円/楕円 131"/>
        <xdr:cNvSpPr/>
      </xdr:nvSpPr>
      <xdr:spPr bwMode="auto">
        <a:xfrm>
          <a:off x="3556000" y="642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271899</xdr:rowOff>
    </xdr:from>
    <xdr:ext cx="762000" cy="259045"/>
    <xdr:sp macro="" textlink="">
      <xdr:nvSpPr>
        <xdr:cNvPr id="133" name="テキスト ボックス 132"/>
        <xdr:cNvSpPr txBox="1"/>
      </xdr:nvSpPr>
      <xdr:spPr>
        <a:xfrm>
          <a:off x="3225800" y="61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133134</xdr:rowOff>
    </xdr:from>
    <xdr:to>
      <xdr:col>2</xdr:col>
      <xdr:colOff>692150</xdr:colOff>
      <xdr:row>34</xdr:row>
      <xdr:rowOff>234734</xdr:rowOff>
    </xdr:to>
    <xdr:sp macro="" textlink="">
      <xdr:nvSpPr>
        <xdr:cNvPr id="134" name="円/楕円 133"/>
        <xdr:cNvSpPr/>
      </xdr:nvSpPr>
      <xdr:spPr bwMode="auto">
        <a:xfrm>
          <a:off x="2857500" y="640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244911</xdr:rowOff>
    </xdr:from>
    <xdr:ext cx="762000" cy="259045"/>
    <xdr:sp macro="" textlink="">
      <xdr:nvSpPr>
        <xdr:cNvPr id="135" name="テキスト ボックス 134"/>
        <xdr:cNvSpPr txBox="1"/>
      </xdr:nvSpPr>
      <xdr:spPr>
        <a:xfrm>
          <a:off x="2527300" y="616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基金の取り崩しを抑制し、財政の健全化に努めている。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今後も基金に依存しない財政運営の確立を図る。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全ての会計で赤字額は発生していない。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地方債発行の抑制により元利償還金は年々減少しているが、国営土地改良事業市町村償還負担金等の債務負担行為に基づく支出額が多額となっている。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更新等による地方債の発行により元利償還金は増加していくと見込まれるが、発行額を最小限に抑制するとともに、償還年限等を十分考慮し、償還額の平準化を図りながら、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国営土地改良事業市町村償還負担金等の債務負担行為に基づく支出予定額が多額となっている。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また、介護施設の建設費補助による地方債の発行により地方債現在高は平成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今後は施設更新等に伴い地方債現在高の増加は避けられない状況にあるが、地方債発行額を最小限に抑制し、財政の健全化に努める。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8984368</v>
      </c>
      <c r="BO4" s="349"/>
      <c r="BP4" s="349"/>
      <c r="BQ4" s="349"/>
      <c r="BR4" s="349"/>
      <c r="BS4" s="349"/>
      <c r="BT4" s="349"/>
      <c r="BU4" s="350"/>
      <c r="BV4" s="348">
        <v>8246121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8792487</v>
      </c>
      <c r="BO5" s="417"/>
      <c r="BP5" s="417"/>
      <c r="BQ5" s="417"/>
      <c r="BR5" s="417"/>
      <c r="BS5" s="417"/>
      <c r="BT5" s="417"/>
      <c r="BU5" s="418"/>
      <c r="BV5" s="416">
        <v>8053743</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83.9</v>
      </c>
      <c r="CU5" s="383"/>
      <c r="CV5" s="383"/>
      <c r="CW5" s="383"/>
      <c r="CX5" s="383"/>
      <c r="CY5" s="383"/>
      <c r="CZ5" s="383"/>
      <c r="DA5" s="384"/>
      <c r="DB5" s="382">
        <v>80.5</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191881</v>
      </c>
      <c r="BO6" s="417"/>
      <c r="BP6" s="417"/>
      <c r="BQ6" s="417"/>
      <c r="BR6" s="417"/>
      <c r="BS6" s="417"/>
      <c r="BT6" s="417"/>
      <c r="BU6" s="418"/>
      <c r="BV6" s="416">
        <v>192378</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89.1</v>
      </c>
      <c r="CU6" s="423"/>
      <c r="CV6" s="423"/>
      <c r="CW6" s="423"/>
      <c r="CX6" s="423"/>
      <c r="CY6" s="423"/>
      <c r="CZ6" s="423"/>
      <c r="DA6" s="424"/>
      <c r="DB6" s="422">
        <v>85.7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13231</v>
      </c>
      <c r="BO7" s="417"/>
      <c r="BP7" s="417"/>
      <c r="BQ7" s="417"/>
      <c r="BR7" s="417"/>
      <c r="BS7" s="417"/>
      <c r="BT7" s="417"/>
      <c r="BU7" s="418"/>
      <c r="BV7" s="416">
        <v>1373</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5011484</v>
      </c>
      <c r="CU7" s="417"/>
      <c r="CV7" s="417"/>
      <c r="CW7" s="417"/>
      <c r="CX7" s="417"/>
      <c r="CY7" s="417"/>
      <c r="CZ7" s="417"/>
      <c r="DA7" s="418"/>
      <c r="DB7" s="416">
        <v>5155828</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178650</v>
      </c>
      <c r="BO8" s="417"/>
      <c r="BP8" s="417"/>
      <c r="BQ8" s="417"/>
      <c r="BR8" s="417"/>
      <c r="BS8" s="417"/>
      <c r="BT8" s="417"/>
      <c r="BU8" s="418"/>
      <c r="BV8" s="416">
        <v>191005</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9961</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-12355</v>
      </c>
      <c r="BO9" s="417"/>
      <c r="BP9" s="417"/>
      <c r="BQ9" s="417"/>
      <c r="BR9" s="417"/>
      <c r="BS9" s="417"/>
      <c r="BT9" s="417"/>
      <c r="BU9" s="418"/>
      <c r="BV9" s="416">
        <v>57430</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11.6</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10464</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593684</v>
      </c>
      <c r="BO10" s="417"/>
      <c r="BP10" s="417"/>
      <c r="BQ10" s="417"/>
      <c r="BR10" s="417"/>
      <c r="BS10" s="417"/>
      <c r="BT10" s="417"/>
      <c r="BU10" s="418"/>
      <c r="BV10" s="416">
        <v>157527</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78</v>
      </c>
      <c r="AV11" s="412"/>
      <c r="AW11" s="412"/>
      <c r="AX11" s="412"/>
      <c r="AY11" s="413" t="s">
        <v>110</v>
      </c>
      <c r="AZ11" s="414"/>
      <c r="BA11" s="414"/>
      <c r="BB11" s="414"/>
      <c r="BC11" s="414"/>
      <c r="BD11" s="414"/>
      <c r="BE11" s="414"/>
      <c r="BF11" s="414"/>
      <c r="BG11" s="414"/>
      <c r="BH11" s="414"/>
      <c r="BI11" s="414"/>
      <c r="BJ11" s="414"/>
      <c r="BK11" s="414"/>
      <c r="BL11" s="414"/>
      <c r="BM11" s="415"/>
      <c r="BN11" s="416" t="s">
        <v>111</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9896</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v>769178</v>
      </c>
      <c r="BO12" s="417"/>
      <c r="BP12" s="417"/>
      <c r="BQ12" s="417"/>
      <c r="BR12" s="417"/>
      <c r="BS12" s="417"/>
      <c r="BT12" s="417"/>
      <c r="BU12" s="418"/>
      <c r="BV12" s="416">
        <v>183224</v>
      </c>
      <c r="BW12" s="417"/>
      <c r="BX12" s="417"/>
      <c r="BY12" s="417"/>
      <c r="BZ12" s="417"/>
      <c r="CA12" s="417"/>
      <c r="CB12" s="417"/>
      <c r="CC12" s="418"/>
      <c r="CD12" s="419" t="s">
        <v>120</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9858</v>
      </c>
      <c r="S13" s="467"/>
      <c r="T13" s="467"/>
      <c r="U13" s="467"/>
      <c r="V13" s="468"/>
      <c r="W13" s="395" t="s">
        <v>123</v>
      </c>
      <c r="X13" s="396"/>
      <c r="Y13" s="396"/>
      <c r="Z13" s="396"/>
      <c r="AA13" s="396"/>
      <c r="AB13" s="386"/>
      <c r="AC13" s="436">
        <v>1402</v>
      </c>
      <c r="AD13" s="437"/>
      <c r="AE13" s="437"/>
      <c r="AF13" s="437"/>
      <c r="AG13" s="476"/>
      <c r="AH13" s="436">
        <v>1534</v>
      </c>
      <c r="AI13" s="437"/>
      <c r="AJ13" s="437"/>
      <c r="AK13" s="437"/>
      <c r="AL13" s="438"/>
      <c r="AM13" s="408" t="s">
        <v>124</v>
      </c>
      <c r="AN13" s="409"/>
      <c r="AO13" s="409"/>
      <c r="AP13" s="409"/>
      <c r="AQ13" s="409"/>
      <c r="AR13" s="409"/>
      <c r="AS13" s="409"/>
      <c r="AT13" s="410"/>
      <c r="AU13" s="411" t="s">
        <v>118</v>
      </c>
      <c r="AV13" s="412"/>
      <c r="AW13" s="412"/>
      <c r="AX13" s="412"/>
      <c r="AY13" s="413" t="s">
        <v>125</v>
      </c>
      <c r="AZ13" s="414"/>
      <c r="BA13" s="414"/>
      <c r="BB13" s="414"/>
      <c r="BC13" s="414"/>
      <c r="BD13" s="414"/>
      <c r="BE13" s="414"/>
      <c r="BF13" s="414"/>
      <c r="BG13" s="414"/>
      <c r="BH13" s="414"/>
      <c r="BI13" s="414"/>
      <c r="BJ13" s="414"/>
      <c r="BK13" s="414"/>
      <c r="BL13" s="414"/>
      <c r="BM13" s="415"/>
      <c r="BN13" s="416">
        <v>-187849</v>
      </c>
      <c r="BO13" s="417"/>
      <c r="BP13" s="417"/>
      <c r="BQ13" s="417"/>
      <c r="BR13" s="417"/>
      <c r="BS13" s="417"/>
      <c r="BT13" s="417"/>
      <c r="BU13" s="418"/>
      <c r="BV13" s="416">
        <v>31733</v>
      </c>
      <c r="BW13" s="417"/>
      <c r="BX13" s="417"/>
      <c r="BY13" s="417"/>
      <c r="BZ13" s="417"/>
      <c r="CA13" s="417"/>
      <c r="CB13" s="417"/>
      <c r="CC13" s="418"/>
      <c r="CD13" s="419" t="s">
        <v>126</v>
      </c>
      <c r="CE13" s="420"/>
      <c r="CF13" s="420"/>
      <c r="CG13" s="420"/>
      <c r="CH13" s="420"/>
      <c r="CI13" s="420"/>
      <c r="CJ13" s="420"/>
      <c r="CK13" s="420"/>
      <c r="CL13" s="420"/>
      <c r="CM13" s="420"/>
      <c r="CN13" s="420"/>
      <c r="CO13" s="420"/>
      <c r="CP13" s="420"/>
      <c r="CQ13" s="420"/>
      <c r="CR13" s="420"/>
      <c r="CS13" s="421"/>
      <c r="CT13" s="382">
        <v>9.6</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9985</v>
      </c>
      <c r="S14" s="467"/>
      <c r="T14" s="467"/>
      <c r="U14" s="467"/>
      <c r="V14" s="468"/>
      <c r="W14" s="375"/>
      <c r="X14" s="376"/>
      <c r="Y14" s="376"/>
      <c r="Z14" s="376"/>
      <c r="AA14" s="376"/>
      <c r="AB14" s="365"/>
      <c r="AC14" s="469">
        <v>28.4</v>
      </c>
      <c r="AD14" s="470"/>
      <c r="AE14" s="470"/>
      <c r="AF14" s="470"/>
      <c r="AG14" s="471"/>
      <c r="AH14" s="469">
        <v>28.9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128</v>
      </c>
      <c r="CE14" s="478"/>
      <c r="CF14" s="478"/>
      <c r="CG14" s="478"/>
      <c r="CH14" s="478"/>
      <c r="CI14" s="478"/>
      <c r="CJ14" s="478"/>
      <c r="CK14" s="478"/>
      <c r="CL14" s="478"/>
      <c r="CM14" s="478"/>
      <c r="CN14" s="478"/>
      <c r="CO14" s="478"/>
      <c r="CP14" s="478"/>
      <c r="CQ14" s="478"/>
      <c r="CR14" s="478"/>
      <c r="CS14" s="479"/>
      <c r="CT14" s="480">
        <v>39.5</v>
      </c>
      <c r="CU14" s="481"/>
      <c r="CV14" s="481"/>
      <c r="CW14" s="481"/>
      <c r="CX14" s="481"/>
      <c r="CY14" s="481"/>
      <c r="CZ14" s="481"/>
      <c r="DA14" s="482"/>
      <c r="DB14" s="480">
        <v>48.9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9941</v>
      </c>
      <c r="S15" s="467"/>
      <c r="T15" s="467"/>
      <c r="U15" s="467"/>
      <c r="V15" s="468"/>
      <c r="W15" s="395" t="s">
        <v>129</v>
      </c>
      <c r="X15" s="396"/>
      <c r="Y15" s="396"/>
      <c r="Z15" s="396"/>
      <c r="AA15" s="396"/>
      <c r="AB15" s="386"/>
      <c r="AC15" s="436">
        <v>980</v>
      </c>
      <c r="AD15" s="437"/>
      <c r="AE15" s="437"/>
      <c r="AF15" s="437"/>
      <c r="AG15" s="476"/>
      <c r="AH15" s="436">
        <v>1074</v>
      </c>
      <c r="AI15" s="437"/>
      <c r="AJ15" s="437"/>
      <c r="AK15" s="437"/>
      <c r="AL15" s="438"/>
      <c r="AM15" s="408"/>
      <c r="AN15" s="409"/>
      <c r="AO15" s="409"/>
      <c r="AP15" s="409"/>
      <c r="AQ15" s="409"/>
      <c r="AR15" s="409"/>
      <c r="AS15" s="409"/>
      <c r="AT15" s="410"/>
      <c r="AU15" s="411"/>
      <c r="AV15" s="412"/>
      <c r="AW15" s="412"/>
      <c r="AX15" s="412"/>
      <c r="AY15" s="345" t="s">
        <v>130</v>
      </c>
      <c r="AZ15" s="346"/>
      <c r="BA15" s="346"/>
      <c r="BB15" s="346"/>
      <c r="BC15" s="346"/>
      <c r="BD15" s="346"/>
      <c r="BE15" s="346"/>
      <c r="BF15" s="346"/>
      <c r="BG15" s="346"/>
      <c r="BH15" s="346"/>
      <c r="BI15" s="346"/>
      <c r="BJ15" s="346"/>
      <c r="BK15" s="346"/>
      <c r="BL15" s="346"/>
      <c r="BM15" s="347"/>
      <c r="BN15" s="348">
        <v>1302146</v>
      </c>
      <c r="BO15" s="349"/>
      <c r="BP15" s="349"/>
      <c r="BQ15" s="349"/>
      <c r="BR15" s="349"/>
      <c r="BS15" s="349"/>
      <c r="BT15" s="349"/>
      <c r="BU15" s="350"/>
      <c r="BV15" s="348">
        <v>1278258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86"/>
      <c r="N16" s="486"/>
      <c r="O16" s="486"/>
      <c r="P16" s="486"/>
      <c r="Q16" s="487"/>
      <c r="R16" s="488" t="s">
        <v>133</v>
      </c>
      <c r="S16" s="489"/>
      <c r="T16" s="489"/>
      <c r="U16" s="489"/>
      <c r="V16" s="490"/>
      <c r="W16" s="375"/>
      <c r="X16" s="376"/>
      <c r="Y16" s="376"/>
      <c r="Z16" s="376"/>
      <c r="AA16" s="376"/>
      <c r="AB16" s="365"/>
      <c r="AC16" s="469">
        <v>19.899999999999999</v>
      </c>
      <c r="AD16" s="470"/>
      <c r="AE16" s="470"/>
      <c r="AF16" s="470"/>
      <c r="AG16" s="471"/>
      <c r="AH16" s="469">
        <v>20.2</v>
      </c>
      <c r="AI16" s="470"/>
      <c r="AJ16" s="470"/>
      <c r="AK16" s="470"/>
      <c r="AL16" s="472"/>
      <c r="AM16" s="408"/>
      <c r="AN16" s="409"/>
      <c r="AO16" s="409"/>
      <c r="AP16" s="409"/>
      <c r="AQ16" s="409"/>
      <c r="AR16" s="409"/>
      <c r="AS16" s="409"/>
      <c r="AT16" s="410"/>
      <c r="AU16" s="411"/>
      <c r="AV16" s="412"/>
      <c r="AW16" s="412"/>
      <c r="AX16" s="412"/>
      <c r="AY16" s="413" t="s">
        <v>134</v>
      </c>
      <c r="AZ16" s="414"/>
      <c r="BA16" s="414"/>
      <c r="BB16" s="414"/>
      <c r="BC16" s="414"/>
      <c r="BD16" s="414"/>
      <c r="BE16" s="414"/>
      <c r="BF16" s="414"/>
      <c r="BG16" s="414"/>
      <c r="BH16" s="414"/>
      <c r="BI16" s="414"/>
      <c r="BJ16" s="414"/>
      <c r="BK16" s="414"/>
      <c r="BL16" s="414"/>
      <c r="BM16" s="415"/>
      <c r="BN16" s="416">
        <v>4388995</v>
      </c>
      <c r="BO16" s="417"/>
      <c r="BP16" s="417"/>
      <c r="BQ16" s="417"/>
      <c r="BR16" s="417"/>
      <c r="BS16" s="417"/>
      <c r="BT16" s="417"/>
      <c r="BU16" s="418"/>
      <c r="BV16" s="416">
        <v>4518059</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135</v>
      </c>
      <c r="N17" s="492"/>
      <c r="O17" s="492"/>
      <c r="P17" s="492"/>
      <c r="Q17" s="493"/>
      <c r="R17" s="488" t="s">
        <v>136</v>
      </c>
      <c r="S17" s="489"/>
      <c r="T17" s="489"/>
      <c r="U17" s="489"/>
      <c r="V17" s="490"/>
      <c r="W17" s="395" t="s">
        <v>137</v>
      </c>
      <c r="X17" s="396"/>
      <c r="Y17" s="396"/>
      <c r="Z17" s="396"/>
      <c r="AA17" s="396"/>
      <c r="AB17" s="386"/>
      <c r="AC17" s="436">
        <v>2549</v>
      </c>
      <c r="AD17" s="437"/>
      <c r="AE17" s="437"/>
      <c r="AF17" s="437"/>
      <c r="AG17" s="476"/>
      <c r="AH17" s="436">
        <v>2700</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1635242</v>
      </c>
      <c r="BO17" s="417"/>
      <c r="BP17" s="417"/>
      <c r="BQ17" s="417"/>
      <c r="BR17" s="417"/>
      <c r="BS17" s="417"/>
      <c r="BT17" s="417"/>
      <c r="BU17" s="418"/>
      <c r="BV17" s="416">
        <v>1597794</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402.25</v>
      </c>
      <c r="M18" s="498"/>
      <c r="N18" s="498"/>
      <c r="O18" s="498"/>
      <c r="P18" s="498"/>
      <c r="Q18" s="498"/>
      <c r="R18" s="499"/>
      <c r="S18" s="499"/>
      <c r="T18" s="499"/>
      <c r="U18" s="499"/>
      <c r="V18" s="500"/>
      <c r="W18" s="397"/>
      <c r="X18" s="398"/>
      <c r="Y18" s="398"/>
      <c r="Z18" s="398"/>
      <c r="AA18" s="398"/>
      <c r="AB18" s="389"/>
      <c r="AC18" s="501">
        <v>51.7</v>
      </c>
      <c r="AD18" s="502"/>
      <c r="AE18" s="502"/>
      <c r="AF18" s="502"/>
      <c r="AG18" s="503"/>
      <c r="AH18" s="501">
        <v>50.8</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4225073</v>
      </c>
      <c r="BO18" s="417"/>
      <c r="BP18" s="417"/>
      <c r="BQ18" s="417"/>
      <c r="BR18" s="417"/>
      <c r="BS18" s="417"/>
      <c r="BT18" s="417"/>
      <c r="BU18" s="418"/>
      <c r="BV18" s="416">
        <v>4227614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6174469</v>
      </c>
      <c r="BO19" s="417"/>
      <c r="BP19" s="417"/>
      <c r="BQ19" s="417"/>
      <c r="BR19" s="417"/>
      <c r="BS19" s="417"/>
      <c r="BT19" s="417"/>
      <c r="BU19" s="418"/>
      <c r="BV19" s="416">
        <v>5760233</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4097</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7246281</v>
      </c>
      <c r="BO23" s="417"/>
      <c r="BP23" s="417"/>
      <c r="BQ23" s="417"/>
      <c r="BR23" s="417"/>
      <c r="BS23" s="417"/>
      <c r="BT23" s="417"/>
      <c r="BU23" s="418"/>
      <c r="BV23" s="416">
        <v>6787575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7000</v>
      </c>
      <c r="R24" s="437"/>
      <c r="S24" s="437"/>
      <c r="T24" s="437"/>
      <c r="U24" s="437"/>
      <c r="V24" s="476"/>
      <c r="W24" s="531"/>
      <c r="X24" s="519"/>
      <c r="Y24" s="520"/>
      <c r="Z24" s="435" t="s">
        <v>153</v>
      </c>
      <c r="AA24" s="409"/>
      <c r="AB24" s="409"/>
      <c r="AC24" s="409"/>
      <c r="AD24" s="409"/>
      <c r="AE24" s="409"/>
      <c r="AF24" s="409"/>
      <c r="AG24" s="410"/>
      <c r="AH24" s="436">
        <v>143</v>
      </c>
      <c r="AI24" s="437"/>
      <c r="AJ24" s="437"/>
      <c r="AK24" s="437"/>
      <c r="AL24" s="476"/>
      <c r="AM24" s="436">
        <v>478192</v>
      </c>
      <c r="AN24" s="437"/>
      <c r="AO24" s="437"/>
      <c r="AP24" s="437"/>
      <c r="AQ24" s="437"/>
      <c r="AR24" s="476"/>
      <c r="AS24" s="436">
        <v>3344</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6497057</v>
      </c>
      <c r="BO24" s="417"/>
      <c r="BP24" s="417"/>
      <c r="BQ24" s="417"/>
      <c r="BR24" s="417"/>
      <c r="BS24" s="417"/>
      <c r="BT24" s="417"/>
      <c r="BU24" s="418"/>
      <c r="BV24" s="416">
        <v>6590231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5840</v>
      </c>
      <c r="R25" s="437"/>
      <c r="S25" s="437"/>
      <c r="T25" s="437"/>
      <c r="U25" s="437"/>
      <c r="V25" s="476"/>
      <c r="W25" s="531"/>
      <c r="X25" s="519"/>
      <c r="Y25" s="520"/>
      <c r="Z25" s="435" t="s">
        <v>156</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3168851</v>
      </c>
      <c r="BO25" s="349"/>
      <c r="BP25" s="349"/>
      <c r="BQ25" s="349"/>
      <c r="BR25" s="349"/>
      <c r="BS25" s="349"/>
      <c r="BT25" s="349"/>
      <c r="BU25" s="350"/>
      <c r="BV25" s="348">
        <v>3054572</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5400</v>
      </c>
      <c r="R26" s="437"/>
      <c r="S26" s="437"/>
      <c r="T26" s="437"/>
      <c r="U26" s="437"/>
      <c r="V26" s="476"/>
      <c r="W26" s="531"/>
      <c r="X26" s="519"/>
      <c r="Y26" s="520"/>
      <c r="Z26" s="435" t="s">
        <v>159</v>
      </c>
      <c r="AA26" s="549"/>
      <c r="AB26" s="549"/>
      <c r="AC26" s="549"/>
      <c r="AD26" s="549"/>
      <c r="AE26" s="549"/>
      <c r="AF26" s="549"/>
      <c r="AG26" s="550"/>
      <c r="AH26" s="436">
        <v>4</v>
      </c>
      <c r="AI26" s="437"/>
      <c r="AJ26" s="437"/>
      <c r="AK26" s="437"/>
      <c r="AL26" s="476"/>
      <c r="AM26" s="436">
        <v>14044</v>
      </c>
      <c r="AN26" s="437"/>
      <c r="AO26" s="437"/>
      <c r="AP26" s="437"/>
      <c r="AQ26" s="437"/>
      <c r="AR26" s="476"/>
      <c r="AS26" s="436">
        <v>3511</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09"/>
      <c r="G27" s="409"/>
      <c r="H27" s="409"/>
      <c r="I27" s="409"/>
      <c r="J27" s="409"/>
      <c r="K27" s="410"/>
      <c r="L27" s="436">
        <v>1</v>
      </c>
      <c r="M27" s="437"/>
      <c r="N27" s="437"/>
      <c r="O27" s="437"/>
      <c r="P27" s="476"/>
      <c r="Q27" s="436">
        <v>2750</v>
      </c>
      <c r="R27" s="437"/>
      <c r="S27" s="437"/>
      <c r="T27" s="437"/>
      <c r="U27" s="437"/>
      <c r="V27" s="476"/>
      <c r="W27" s="531"/>
      <c r="X27" s="519"/>
      <c r="Y27" s="520"/>
      <c r="Z27" s="435" t="s">
        <v>162</v>
      </c>
      <c r="AA27" s="409"/>
      <c r="AB27" s="409"/>
      <c r="AC27" s="409"/>
      <c r="AD27" s="409"/>
      <c r="AE27" s="409"/>
      <c r="AF27" s="409"/>
      <c r="AG27" s="410"/>
      <c r="AH27" s="436">
        <v>5</v>
      </c>
      <c r="AI27" s="437"/>
      <c r="AJ27" s="437"/>
      <c r="AK27" s="437"/>
      <c r="AL27" s="476"/>
      <c r="AM27" s="436">
        <v>17766</v>
      </c>
      <c r="AN27" s="437"/>
      <c r="AO27" s="437"/>
      <c r="AP27" s="437"/>
      <c r="AQ27" s="437"/>
      <c r="AR27" s="476"/>
      <c r="AS27" s="436">
        <v>3553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t="s">
        <v>121</v>
      </c>
      <c r="BO27" s="547"/>
      <c r="BP27" s="547"/>
      <c r="BQ27" s="547"/>
      <c r="BR27" s="547"/>
      <c r="BS27" s="547"/>
      <c r="BT27" s="547"/>
      <c r="BU27" s="548"/>
      <c r="BV27" s="546" t="s">
        <v>121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09"/>
      <c r="G28" s="409"/>
      <c r="H28" s="409"/>
      <c r="I28" s="409"/>
      <c r="J28" s="409"/>
      <c r="K28" s="410"/>
      <c r="L28" s="436">
        <v>1</v>
      </c>
      <c r="M28" s="437"/>
      <c r="N28" s="437"/>
      <c r="O28" s="437"/>
      <c r="P28" s="476"/>
      <c r="Q28" s="436">
        <v>2190</v>
      </c>
      <c r="R28" s="437"/>
      <c r="S28" s="437"/>
      <c r="T28" s="437"/>
      <c r="U28" s="437"/>
      <c r="V28" s="476"/>
      <c r="W28" s="531"/>
      <c r="X28" s="519"/>
      <c r="Y28" s="520"/>
      <c r="Z28" s="435" t="s">
        <v>165</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1475860</v>
      </c>
      <c r="BO28" s="349"/>
      <c r="BP28" s="349"/>
      <c r="BQ28" s="349"/>
      <c r="BR28" s="349"/>
      <c r="BS28" s="349"/>
      <c r="BT28" s="349"/>
      <c r="BU28" s="350"/>
      <c r="BV28" s="348">
        <v>1465349</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09"/>
      <c r="G29" s="409"/>
      <c r="H29" s="409"/>
      <c r="I29" s="409"/>
      <c r="J29" s="409"/>
      <c r="K29" s="410"/>
      <c r="L29" s="436">
        <v>11</v>
      </c>
      <c r="M29" s="437"/>
      <c r="N29" s="437"/>
      <c r="O29" s="437"/>
      <c r="P29" s="476"/>
      <c r="Q29" s="436">
        <v>1830</v>
      </c>
      <c r="R29" s="437"/>
      <c r="S29" s="437"/>
      <c r="T29" s="437"/>
      <c r="U29" s="437"/>
      <c r="V29" s="476"/>
      <c r="W29" s="532"/>
      <c r="X29" s="533"/>
      <c r="Y29" s="534"/>
      <c r="Z29" s="435" t="s">
        <v>169</v>
      </c>
      <c r="AA29" s="409"/>
      <c r="AB29" s="409"/>
      <c r="AC29" s="409"/>
      <c r="AD29" s="409"/>
      <c r="AE29" s="409"/>
      <c r="AF29" s="409"/>
      <c r="AG29" s="410"/>
      <c r="AH29" s="436">
        <v>148</v>
      </c>
      <c r="AI29" s="437"/>
      <c r="AJ29" s="437"/>
      <c r="AK29" s="437"/>
      <c r="AL29" s="476"/>
      <c r="AM29" s="436">
        <v>495958</v>
      </c>
      <c r="AN29" s="437"/>
      <c r="AO29" s="437"/>
      <c r="AP29" s="437"/>
      <c r="AQ29" s="437"/>
      <c r="AR29" s="476"/>
      <c r="AS29" s="436">
        <v>3351</v>
      </c>
      <c r="AT29" s="437"/>
      <c r="AU29" s="437"/>
      <c r="AV29" s="437"/>
      <c r="AW29" s="437"/>
      <c r="AX29" s="438"/>
      <c r="AY29" s="560"/>
      <c r="AZ29" s="561"/>
      <c r="BA29" s="561"/>
      <c r="BB29" s="562"/>
      <c r="BC29" s="413" t="s">
        <v>170</v>
      </c>
      <c r="BD29" s="414"/>
      <c r="BE29" s="414"/>
      <c r="BF29" s="414"/>
      <c r="BG29" s="414"/>
      <c r="BH29" s="414"/>
      <c r="BI29" s="414"/>
      <c r="BJ29" s="414"/>
      <c r="BK29" s="414"/>
      <c r="BL29" s="414"/>
      <c r="BM29" s="415"/>
      <c r="BN29" s="416">
        <v>52188</v>
      </c>
      <c r="BO29" s="417"/>
      <c r="BP29" s="417"/>
      <c r="BQ29" s="417"/>
      <c r="BR29" s="417"/>
      <c r="BS29" s="417"/>
      <c r="BT29" s="417"/>
      <c r="BU29" s="418"/>
      <c r="BV29" s="416">
        <v>52120</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171</v>
      </c>
      <c r="X30" s="555"/>
      <c r="Y30" s="555"/>
      <c r="Z30" s="555"/>
      <c r="AA30" s="555"/>
      <c r="AB30" s="555"/>
      <c r="AC30" s="555"/>
      <c r="AD30" s="555"/>
      <c r="AE30" s="555"/>
      <c r="AF30" s="555"/>
      <c r="AG30" s="556"/>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172</v>
      </c>
      <c r="BD30" s="544"/>
      <c r="BE30" s="544"/>
      <c r="BF30" s="544"/>
      <c r="BG30" s="544"/>
      <c r="BH30" s="544"/>
      <c r="BI30" s="544"/>
      <c r="BJ30" s="544"/>
      <c r="BK30" s="544"/>
      <c r="BL30" s="544"/>
      <c r="BM30" s="545"/>
      <c r="BN30" s="546">
        <v>1641092</v>
      </c>
      <c r="BO30" s="547"/>
      <c r="BP30" s="547"/>
      <c r="BQ30" s="547"/>
      <c r="BR30" s="547"/>
      <c r="BS30" s="547"/>
      <c r="BT30" s="547"/>
      <c r="BU30" s="548"/>
      <c r="BV30" s="546">
        <v>1406811</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西十勝消防組合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十勝環境複合事務組合（一般会計）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集落排水事業特別会計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十勝圏複合事務組合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1255818</v>
      </c>
      <c r="S5" s="583"/>
      <c r="T5" s="583"/>
      <c r="U5" s="583"/>
      <c r="V5" s="583"/>
      <c r="W5" s="583"/>
      <c r="X5" s="583"/>
      <c r="Y5" s="584"/>
      <c r="Z5" s="585">
        <v>14</v>
      </c>
      <c r="AA5" s="585"/>
      <c r="AB5" s="585"/>
      <c r="AC5" s="585"/>
      <c r="AD5" s="586">
        <v>1255818</v>
      </c>
      <c r="AE5" s="586"/>
      <c r="AF5" s="586"/>
      <c r="AG5" s="586"/>
      <c r="AH5" s="586"/>
      <c r="AI5" s="586"/>
      <c r="AJ5" s="586"/>
      <c r="AK5" s="586"/>
      <c r="AL5" s="587">
        <v>26.5</v>
      </c>
      <c r="AM5" s="588"/>
      <c r="AN5" s="588"/>
      <c r="AO5" s="589"/>
      <c r="AP5" s="579" t="s">
        <v>207</v>
      </c>
      <c r="AQ5" s="580"/>
      <c r="AR5" s="580"/>
      <c r="AS5" s="580"/>
      <c r="AT5" s="580"/>
      <c r="AU5" s="580"/>
      <c r="AV5" s="580"/>
      <c r="AW5" s="580"/>
      <c r="AX5" s="580"/>
      <c r="AY5" s="580"/>
      <c r="AZ5" s="580"/>
      <c r="BA5" s="580"/>
      <c r="BB5" s="580"/>
      <c r="BC5" s="580"/>
      <c r="BD5" s="580"/>
      <c r="BE5" s="580"/>
      <c r="BF5" s="581"/>
      <c r="BG5" s="593">
        <v>1255818</v>
      </c>
      <c r="BH5" s="594"/>
      <c r="BI5" s="594"/>
      <c r="BJ5" s="594"/>
      <c r="BK5" s="594"/>
      <c r="BL5" s="594"/>
      <c r="BM5" s="594"/>
      <c r="BN5" s="595"/>
      <c r="BO5" s="596">
        <v>100</v>
      </c>
      <c r="BP5" s="596"/>
      <c r="BQ5" s="596"/>
      <c r="BR5" s="596"/>
      <c r="BS5" s="597">
        <v>14875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195813</v>
      </c>
      <c r="S6" s="594"/>
      <c r="T6" s="594"/>
      <c r="U6" s="594"/>
      <c r="V6" s="594"/>
      <c r="W6" s="594"/>
      <c r="X6" s="594"/>
      <c r="Y6" s="595"/>
      <c r="Z6" s="596">
        <v>2.2000000000000002</v>
      </c>
      <c r="AA6" s="596"/>
      <c r="AB6" s="596"/>
      <c r="AC6" s="596"/>
      <c r="AD6" s="597">
        <v>195813</v>
      </c>
      <c r="AE6" s="597"/>
      <c r="AF6" s="597"/>
      <c r="AG6" s="597"/>
      <c r="AH6" s="597"/>
      <c r="AI6" s="597"/>
      <c r="AJ6" s="597"/>
      <c r="AK6" s="597"/>
      <c r="AL6" s="598">
        <v>4.0999999999999996</v>
      </c>
      <c r="AM6" s="599"/>
      <c r="AN6" s="599"/>
      <c r="AO6" s="600"/>
      <c r="AP6" s="590" t="s">
        <v>212</v>
      </c>
      <c r="AQ6" s="591"/>
      <c r="AR6" s="591"/>
      <c r="AS6" s="591"/>
      <c r="AT6" s="591"/>
      <c r="AU6" s="591"/>
      <c r="AV6" s="591"/>
      <c r="AW6" s="591"/>
      <c r="AX6" s="591"/>
      <c r="AY6" s="591"/>
      <c r="AZ6" s="591"/>
      <c r="BA6" s="591"/>
      <c r="BB6" s="591"/>
      <c r="BC6" s="591"/>
      <c r="BD6" s="591"/>
      <c r="BE6" s="591"/>
      <c r="BF6" s="592"/>
      <c r="BG6" s="593">
        <v>1255818</v>
      </c>
      <c r="BH6" s="594"/>
      <c r="BI6" s="594"/>
      <c r="BJ6" s="594"/>
      <c r="BK6" s="594"/>
      <c r="BL6" s="594"/>
      <c r="BM6" s="594"/>
      <c r="BN6" s="595"/>
      <c r="BO6" s="596">
        <v>100</v>
      </c>
      <c r="BP6" s="596"/>
      <c r="BQ6" s="596"/>
      <c r="BR6" s="596"/>
      <c r="BS6" s="597">
        <v>14875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81143</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81143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2448</v>
      </c>
      <c r="S7" s="594"/>
      <c r="T7" s="594"/>
      <c r="U7" s="594"/>
      <c r="V7" s="594"/>
      <c r="W7" s="594"/>
      <c r="X7" s="594"/>
      <c r="Y7" s="595"/>
      <c r="Z7" s="596">
        <v>0</v>
      </c>
      <c r="AA7" s="596"/>
      <c r="AB7" s="596"/>
      <c r="AC7" s="596"/>
      <c r="AD7" s="597">
        <v>2448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518546</v>
      </c>
      <c r="BH7" s="594"/>
      <c r="BI7" s="594"/>
      <c r="BJ7" s="594"/>
      <c r="BK7" s="594"/>
      <c r="BL7" s="594"/>
      <c r="BM7" s="594"/>
      <c r="BN7" s="595"/>
      <c r="BO7" s="596">
        <v>41.3</v>
      </c>
      <c r="BP7" s="596"/>
      <c r="BQ7" s="596"/>
      <c r="BR7" s="596"/>
      <c r="BS7" s="597">
        <v>14875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1601544</v>
      </c>
      <c r="CS7" s="594"/>
      <c r="CT7" s="594"/>
      <c r="CU7" s="594"/>
      <c r="CV7" s="594"/>
      <c r="CW7" s="594"/>
      <c r="CX7" s="594"/>
      <c r="CY7" s="595"/>
      <c r="CZ7" s="596">
        <v>18.2</v>
      </c>
      <c r="DA7" s="596"/>
      <c r="DB7" s="596"/>
      <c r="DC7" s="596"/>
      <c r="DD7" s="602">
        <v>36203</v>
      </c>
      <c r="DE7" s="594"/>
      <c r="DF7" s="594"/>
      <c r="DG7" s="594"/>
      <c r="DH7" s="594"/>
      <c r="DI7" s="594"/>
      <c r="DJ7" s="594"/>
      <c r="DK7" s="594"/>
      <c r="DL7" s="594"/>
      <c r="DM7" s="594"/>
      <c r="DN7" s="594"/>
      <c r="DO7" s="594"/>
      <c r="DP7" s="595"/>
      <c r="DQ7" s="602">
        <v>1526445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5086</v>
      </c>
      <c r="S8" s="594"/>
      <c r="T8" s="594"/>
      <c r="U8" s="594"/>
      <c r="V8" s="594"/>
      <c r="W8" s="594"/>
      <c r="X8" s="594"/>
      <c r="Y8" s="595"/>
      <c r="Z8" s="596">
        <v>0.1</v>
      </c>
      <c r="AA8" s="596"/>
      <c r="AB8" s="596"/>
      <c r="AC8" s="596"/>
      <c r="AD8" s="597">
        <v>5086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16847</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1752138</v>
      </c>
      <c r="CS8" s="594"/>
      <c r="CT8" s="594"/>
      <c r="CU8" s="594"/>
      <c r="CV8" s="594"/>
      <c r="CW8" s="594"/>
      <c r="CX8" s="594"/>
      <c r="CY8" s="595"/>
      <c r="CZ8" s="596">
        <v>19.899999999999999</v>
      </c>
      <c r="DA8" s="596"/>
      <c r="DB8" s="596"/>
      <c r="DC8" s="596"/>
      <c r="DD8" s="602">
        <v>43305</v>
      </c>
      <c r="DE8" s="594"/>
      <c r="DF8" s="594"/>
      <c r="DG8" s="594"/>
      <c r="DH8" s="594"/>
      <c r="DI8" s="594"/>
      <c r="DJ8" s="594"/>
      <c r="DK8" s="594"/>
      <c r="DL8" s="594"/>
      <c r="DM8" s="594"/>
      <c r="DN8" s="594"/>
      <c r="DO8" s="594"/>
      <c r="DP8" s="595"/>
      <c r="DQ8" s="602">
        <v>1146446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2711</v>
      </c>
      <c r="S9" s="594"/>
      <c r="T9" s="594"/>
      <c r="U9" s="594"/>
      <c r="V9" s="594"/>
      <c r="W9" s="594"/>
      <c r="X9" s="594"/>
      <c r="Y9" s="595"/>
      <c r="Z9" s="596">
        <v>0</v>
      </c>
      <c r="AA9" s="596"/>
      <c r="AB9" s="596"/>
      <c r="AC9" s="596"/>
      <c r="AD9" s="597">
        <v>2711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411358</v>
      </c>
      <c r="BH9" s="594"/>
      <c r="BI9" s="594"/>
      <c r="BJ9" s="594"/>
      <c r="BK9" s="594"/>
      <c r="BL9" s="594"/>
      <c r="BM9" s="594"/>
      <c r="BN9" s="595"/>
      <c r="BO9" s="596">
        <v>32.799999999999997</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502708</v>
      </c>
      <c r="CS9" s="594"/>
      <c r="CT9" s="594"/>
      <c r="CU9" s="594"/>
      <c r="CV9" s="594"/>
      <c r="CW9" s="594"/>
      <c r="CX9" s="594"/>
      <c r="CY9" s="595"/>
      <c r="CZ9" s="596">
        <v>5.7</v>
      </c>
      <c r="DA9" s="596"/>
      <c r="DB9" s="596"/>
      <c r="DC9" s="596"/>
      <c r="DD9" s="602">
        <v>61218</v>
      </c>
      <c r="DE9" s="594"/>
      <c r="DF9" s="594"/>
      <c r="DG9" s="594"/>
      <c r="DH9" s="594"/>
      <c r="DI9" s="594"/>
      <c r="DJ9" s="594"/>
      <c r="DK9" s="594"/>
      <c r="DL9" s="594"/>
      <c r="DM9" s="594"/>
      <c r="DN9" s="594"/>
      <c r="DO9" s="594"/>
      <c r="DP9" s="595"/>
      <c r="DQ9" s="602">
        <v>448755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123995</v>
      </c>
      <c r="S10" s="594"/>
      <c r="T10" s="594"/>
      <c r="U10" s="594"/>
      <c r="V10" s="594"/>
      <c r="W10" s="594"/>
      <c r="X10" s="594"/>
      <c r="Y10" s="595"/>
      <c r="Z10" s="596">
        <v>1.4</v>
      </c>
      <c r="AA10" s="596"/>
      <c r="AB10" s="596"/>
      <c r="AC10" s="596"/>
      <c r="AD10" s="597">
        <v>123995</v>
      </c>
      <c r="AE10" s="597"/>
      <c r="AF10" s="597"/>
      <c r="AG10" s="597"/>
      <c r="AH10" s="597"/>
      <c r="AI10" s="597"/>
      <c r="AJ10" s="597"/>
      <c r="AK10" s="597"/>
      <c r="AL10" s="598">
        <v>2.6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38949</v>
      </c>
      <c r="BH10" s="594"/>
      <c r="BI10" s="594"/>
      <c r="BJ10" s="594"/>
      <c r="BK10" s="594"/>
      <c r="BL10" s="594"/>
      <c r="BM10" s="594"/>
      <c r="BN10" s="595"/>
      <c r="BO10" s="596">
        <v>3.1</v>
      </c>
      <c r="BP10" s="596"/>
      <c r="BQ10" s="596"/>
      <c r="BR10" s="596"/>
      <c r="BS10" s="602">
        <v>6485</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27511</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12634</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9224</v>
      </c>
      <c r="S11" s="594"/>
      <c r="T11" s="594"/>
      <c r="U11" s="594"/>
      <c r="V11" s="594"/>
      <c r="W11" s="594"/>
      <c r="X11" s="594"/>
      <c r="Y11" s="595"/>
      <c r="Z11" s="596">
        <v>0.1</v>
      </c>
      <c r="AA11" s="596"/>
      <c r="AB11" s="596"/>
      <c r="AC11" s="596"/>
      <c r="AD11" s="597">
        <v>9224</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51392</v>
      </c>
      <c r="BH11" s="594"/>
      <c r="BI11" s="594"/>
      <c r="BJ11" s="594"/>
      <c r="BK11" s="594"/>
      <c r="BL11" s="594"/>
      <c r="BM11" s="594"/>
      <c r="BN11" s="595"/>
      <c r="BO11" s="596">
        <v>4.0999999999999996</v>
      </c>
      <c r="BP11" s="596"/>
      <c r="BQ11" s="596"/>
      <c r="BR11" s="596"/>
      <c r="BS11" s="602">
        <v>8390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1247730</v>
      </c>
      <c r="CS11" s="594"/>
      <c r="CT11" s="594"/>
      <c r="CU11" s="594"/>
      <c r="CV11" s="594"/>
      <c r="CW11" s="594"/>
      <c r="CX11" s="594"/>
      <c r="CY11" s="595"/>
      <c r="CZ11" s="596">
        <v>14.2</v>
      </c>
      <c r="DA11" s="596"/>
      <c r="DB11" s="596"/>
      <c r="DC11" s="596"/>
      <c r="DD11" s="602">
        <v>561057</v>
      </c>
      <c r="DE11" s="594"/>
      <c r="DF11" s="594"/>
      <c r="DG11" s="594"/>
      <c r="DH11" s="594"/>
      <c r="DI11" s="594"/>
      <c r="DJ11" s="594"/>
      <c r="DK11" s="594"/>
      <c r="DL11" s="594"/>
      <c r="DM11" s="594"/>
      <c r="DN11" s="594"/>
      <c r="DO11" s="594"/>
      <c r="DP11" s="595"/>
      <c r="DQ11" s="602">
        <v>357143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632938</v>
      </c>
      <c r="BH12" s="594"/>
      <c r="BI12" s="594"/>
      <c r="BJ12" s="594"/>
      <c r="BK12" s="594"/>
      <c r="BL12" s="594"/>
      <c r="BM12" s="594"/>
      <c r="BN12" s="595"/>
      <c r="BO12" s="596">
        <v>50.4</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142150</v>
      </c>
      <c r="CS12" s="594"/>
      <c r="CT12" s="594"/>
      <c r="CU12" s="594"/>
      <c r="CV12" s="594"/>
      <c r="CW12" s="594"/>
      <c r="CX12" s="594"/>
      <c r="CY12" s="595"/>
      <c r="CZ12" s="596">
        <v>1.6</v>
      </c>
      <c r="DA12" s="596"/>
      <c r="DB12" s="596"/>
      <c r="DC12" s="596"/>
      <c r="DD12" s="602">
        <v>11181</v>
      </c>
      <c r="DE12" s="594"/>
      <c r="DF12" s="594"/>
      <c r="DG12" s="594"/>
      <c r="DH12" s="594"/>
      <c r="DI12" s="594"/>
      <c r="DJ12" s="594"/>
      <c r="DK12" s="594"/>
      <c r="DL12" s="594"/>
      <c r="DM12" s="594"/>
      <c r="DN12" s="594"/>
      <c r="DO12" s="594"/>
      <c r="DP12" s="595"/>
      <c r="DQ12" s="602">
        <v>112069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23983</v>
      </c>
      <c r="S13" s="594"/>
      <c r="T13" s="594"/>
      <c r="U13" s="594"/>
      <c r="V13" s="594"/>
      <c r="W13" s="594"/>
      <c r="X13" s="594"/>
      <c r="Y13" s="595"/>
      <c r="Z13" s="596">
        <v>0.3</v>
      </c>
      <c r="AA13" s="596"/>
      <c r="AB13" s="596"/>
      <c r="AC13" s="596"/>
      <c r="AD13" s="597">
        <v>23983</v>
      </c>
      <c r="AE13" s="597"/>
      <c r="AF13" s="597"/>
      <c r="AG13" s="597"/>
      <c r="AH13" s="597"/>
      <c r="AI13" s="597"/>
      <c r="AJ13" s="597"/>
      <c r="AK13" s="597"/>
      <c r="AL13" s="598">
        <v>0.5</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629819</v>
      </c>
      <c r="BH13" s="594"/>
      <c r="BI13" s="594"/>
      <c r="BJ13" s="594"/>
      <c r="BK13" s="594"/>
      <c r="BL13" s="594"/>
      <c r="BM13" s="594"/>
      <c r="BN13" s="595"/>
      <c r="BO13" s="596">
        <v>50.2</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983031</v>
      </c>
      <c r="CS13" s="594"/>
      <c r="CT13" s="594"/>
      <c r="CU13" s="594"/>
      <c r="CV13" s="594"/>
      <c r="CW13" s="594"/>
      <c r="CX13" s="594"/>
      <c r="CY13" s="595"/>
      <c r="CZ13" s="596">
        <v>11.2</v>
      </c>
      <c r="DA13" s="596"/>
      <c r="DB13" s="596"/>
      <c r="DC13" s="596"/>
      <c r="DD13" s="602">
        <v>453842</v>
      </c>
      <c r="DE13" s="594"/>
      <c r="DF13" s="594"/>
      <c r="DG13" s="594"/>
      <c r="DH13" s="594"/>
      <c r="DI13" s="594"/>
      <c r="DJ13" s="594"/>
      <c r="DK13" s="594"/>
      <c r="DL13" s="594"/>
      <c r="DM13" s="594"/>
      <c r="DN13" s="594"/>
      <c r="DO13" s="594"/>
      <c r="DP13" s="595"/>
      <c r="DQ13" s="602">
        <v>571450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20969</v>
      </c>
      <c r="BH14" s="594"/>
      <c r="BI14" s="594"/>
      <c r="BJ14" s="594"/>
      <c r="BK14" s="594"/>
      <c r="BL14" s="594"/>
      <c r="BM14" s="594"/>
      <c r="BN14" s="595"/>
      <c r="BO14" s="596">
        <v>1.7</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901699</v>
      </c>
      <c r="CS14" s="594"/>
      <c r="CT14" s="594"/>
      <c r="CU14" s="594"/>
      <c r="CV14" s="594"/>
      <c r="CW14" s="594"/>
      <c r="CX14" s="594"/>
      <c r="CY14" s="595"/>
      <c r="CZ14" s="596">
        <v>10.3</v>
      </c>
      <c r="DA14" s="596"/>
      <c r="DB14" s="596"/>
      <c r="DC14" s="596"/>
      <c r="DD14" s="602" t="s">
        <v>111</v>
      </c>
      <c r="DE14" s="594"/>
      <c r="DF14" s="594"/>
      <c r="DG14" s="594"/>
      <c r="DH14" s="594"/>
      <c r="DI14" s="594"/>
      <c r="DJ14" s="594"/>
      <c r="DK14" s="594"/>
      <c r="DL14" s="594"/>
      <c r="DM14" s="594"/>
      <c r="DN14" s="594"/>
      <c r="DO14" s="594"/>
      <c r="DP14" s="595"/>
      <c r="DQ14" s="602">
        <v>320505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2695</v>
      </c>
      <c r="S15" s="594"/>
      <c r="T15" s="594"/>
      <c r="U15" s="594"/>
      <c r="V15" s="594"/>
      <c r="W15" s="594"/>
      <c r="X15" s="594"/>
      <c r="Y15" s="595"/>
      <c r="Z15" s="596">
        <v>0</v>
      </c>
      <c r="AA15" s="596"/>
      <c r="AB15" s="596"/>
      <c r="AC15" s="596"/>
      <c r="AD15" s="597">
        <v>2695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83365</v>
      </c>
      <c r="BH15" s="594"/>
      <c r="BI15" s="594"/>
      <c r="BJ15" s="594"/>
      <c r="BK15" s="594"/>
      <c r="BL15" s="594"/>
      <c r="BM15" s="594"/>
      <c r="BN15" s="595"/>
      <c r="BO15" s="596">
        <v>6.6</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772798</v>
      </c>
      <c r="CS15" s="594"/>
      <c r="CT15" s="594"/>
      <c r="CU15" s="594"/>
      <c r="CV15" s="594"/>
      <c r="CW15" s="594"/>
      <c r="CX15" s="594"/>
      <c r="CY15" s="595"/>
      <c r="CZ15" s="596">
        <v>8.8000000000000007</v>
      </c>
      <c r="DA15" s="596"/>
      <c r="DB15" s="596"/>
      <c r="DC15" s="596"/>
      <c r="DD15" s="602">
        <v>75586</v>
      </c>
      <c r="DE15" s="594"/>
      <c r="DF15" s="594"/>
      <c r="DG15" s="594"/>
      <c r="DH15" s="594"/>
      <c r="DI15" s="594"/>
      <c r="DJ15" s="594"/>
      <c r="DK15" s="594"/>
      <c r="DL15" s="594"/>
      <c r="DM15" s="594"/>
      <c r="DN15" s="594"/>
      <c r="DO15" s="594"/>
      <c r="DP15" s="595"/>
      <c r="DQ15" s="602">
        <v>687991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3302806</v>
      </c>
      <c r="S16" s="594"/>
      <c r="T16" s="594"/>
      <c r="U16" s="594"/>
      <c r="V16" s="594"/>
      <c r="W16" s="594"/>
      <c r="X16" s="594"/>
      <c r="Y16" s="595"/>
      <c r="Z16" s="596">
        <v>36.799999999999997</v>
      </c>
      <c r="AA16" s="596"/>
      <c r="AB16" s="596"/>
      <c r="AC16" s="596"/>
      <c r="AD16" s="597">
        <v>3086849</v>
      </c>
      <c r="AE16" s="597"/>
      <c r="AF16" s="597"/>
      <c r="AG16" s="597"/>
      <c r="AH16" s="597"/>
      <c r="AI16" s="597"/>
      <c r="AJ16" s="597"/>
      <c r="AK16" s="597"/>
      <c r="AL16" s="598">
        <v>65.099999999999994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3086849</v>
      </c>
      <c r="S17" s="594"/>
      <c r="T17" s="594"/>
      <c r="U17" s="594"/>
      <c r="V17" s="594"/>
      <c r="W17" s="594"/>
      <c r="X17" s="594"/>
      <c r="Y17" s="595"/>
      <c r="Z17" s="596">
        <v>34.4</v>
      </c>
      <c r="AA17" s="596"/>
      <c r="AB17" s="596"/>
      <c r="AC17" s="596"/>
      <c r="AD17" s="597">
        <v>3086849</v>
      </c>
      <c r="AE17" s="597"/>
      <c r="AF17" s="597"/>
      <c r="AG17" s="597"/>
      <c r="AH17" s="597"/>
      <c r="AI17" s="597"/>
      <c r="AJ17" s="597"/>
      <c r="AK17" s="597"/>
      <c r="AL17" s="598">
        <v>65.099999999999994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780035</v>
      </c>
      <c r="CS17" s="594"/>
      <c r="CT17" s="594"/>
      <c r="CU17" s="594"/>
      <c r="CV17" s="594"/>
      <c r="CW17" s="594"/>
      <c r="CX17" s="594"/>
      <c r="CY17" s="595"/>
      <c r="CZ17" s="596">
        <v>8.9</v>
      </c>
      <c r="DA17" s="596"/>
      <c r="DB17" s="596"/>
      <c r="DC17" s="596"/>
      <c r="DD17" s="602" t="s">
        <v>111</v>
      </c>
      <c r="DE17" s="594"/>
      <c r="DF17" s="594"/>
      <c r="DG17" s="594"/>
      <c r="DH17" s="594"/>
      <c r="DI17" s="594"/>
      <c r="DJ17" s="594"/>
      <c r="DK17" s="594"/>
      <c r="DL17" s="594"/>
      <c r="DM17" s="594"/>
      <c r="DN17" s="594"/>
      <c r="DO17" s="594"/>
      <c r="DP17" s="595"/>
      <c r="DQ17" s="602">
        <v>718007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215957</v>
      </c>
      <c r="S18" s="594"/>
      <c r="T18" s="594"/>
      <c r="U18" s="594"/>
      <c r="V18" s="594"/>
      <c r="W18" s="594"/>
      <c r="X18" s="594"/>
      <c r="Y18" s="595"/>
      <c r="Z18" s="596">
        <v>2.4</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4924579</v>
      </c>
      <c r="S20" s="594"/>
      <c r="T20" s="594"/>
      <c r="U20" s="594"/>
      <c r="V20" s="594"/>
      <c r="W20" s="594"/>
      <c r="X20" s="594"/>
      <c r="Y20" s="595"/>
      <c r="Z20" s="596">
        <v>54.8</v>
      </c>
      <c r="AA20" s="596"/>
      <c r="AB20" s="596"/>
      <c r="AC20" s="596"/>
      <c r="AD20" s="597">
        <v>4708622</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8792487</v>
      </c>
      <c r="CS20" s="594"/>
      <c r="CT20" s="594"/>
      <c r="CU20" s="594"/>
      <c r="CV20" s="594"/>
      <c r="CW20" s="594"/>
      <c r="CX20" s="594"/>
      <c r="CY20" s="595"/>
      <c r="CZ20" s="596">
        <v>100</v>
      </c>
      <c r="DA20" s="596"/>
      <c r="DB20" s="596"/>
      <c r="DC20" s="596"/>
      <c r="DD20" s="602">
        <v>1242392</v>
      </c>
      <c r="DE20" s="594"/>
      <c r="DF20" s="594"/>
      <c r="DG20" s="594"/>
      <c r="DH20" s="594"/>
      <c r="DI20" s="594"/>
      <c r="DJ20" s="594"/>
      <c r="DK20" s="594"/>
      <c r="DL20" s="594"/>
      <c r="DM20" s="594"/>
      <c r="DN20" s="594"/>
      <c r="DO20" s="594"/>
      <c r="DP20" s="595"/>
      <c r="DQ20" s="602">
        <v>5982588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2395</v>
      </c>
      <c r="S21" s="594"/>
      <c r="T21" s="594"/>
      <c r="U21" s="594"/>
      <c r="V21" s="594"/>
      <c r="W21" s="594"/>
      <c r="X21" s="594"/>
      <c r="Y21" s="595"/>
      <c r="Z21" s="596">
        <v>0</v>
      </c>
      <c r="AA21" s="596"/>
      <c r="AB21" s="596"/>
      <c r="AC21" s="596"/>
      <c r="AD21" s="597">
        <v>2395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81727</v>
      </c>
      <c r="S22" s="594"/>
      <c r="T22" s="594"/>
      <c r="U22" s="594"/>
      <c r="V22" s="594"/>
      <c r="W22" s="594"/>
      <c r="X22" s="594"/>
      <c r="Y22" s="595"/>
      <c r="Z22" s="596">
        <v>0.9</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382779</v>
      </c>
      <c r="S23" s="594"/>
      <c r="T23" s="594"/>
      <c r="U23" s="594"/>
      <c r="V23" s="594"/>
      <c r="W23" s="594"/>
      <c r="X23" s="594"/>
      <c r="Y23" s="595"/>
      <c r="Z23" s="596">
        <v>4.3</v>
      </c>
      <c r="AA23" s="596"/>
      <c r="AB23" s="596"/>
      <c r="AC23" s="596"/>
      <c r="AD23" s="597">
        <v>6779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53799</v>
      </c>
      <c r="S24" s="594"/>
      <c r="T24" s="594"/>
      <c r="U24" s="594"/>
      <c r="V24" s="594"/>
      <c r="W24" s="594"/>
      <c r="X24" s="594"/>
      <c r="Y24" s="595"/>
      <c r="Z24" s="596">
        <v>0.6</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2896111</v>
      </c>
      <c r="CS24" s="583"/>
      <c r="CT24" s="583"/>
      <c r="CU24" s="583"/>
      <c r="CV24" s="583"/>
      <c r="CW24" s="583"/>
      <c r="CX24" s="583"/>
      <c r="CY24" s="584"/>
      <c r="CZ24" s="620">
        <v>32.9</v>
      </c>
      <c r="DA24" s="621"/>
      <c r="DB24" s="621"/>
      <c r="DC24" s="622"/>
      <c r="DD24" s="619">
        <v>2285576</v>
      </c>
      <c r="DE24" s="583"/>
      <c r="DF24" s="583"/>
      <c r="DG24" s="583"/>
      <c r="DH24" s="583"/>
      <c r="DI24" s="583"/>
      <c r="DJ24" s="583"/>
      <c r="DK24" s="584"/>
      <c r="DL24" s="619">
        <v>2255885</v>
      </c>
      <c r="DM24" s="583"/>
      <c r="DN24" s="583"/>
      <c r="DO24" s="583"/>
      <c r="DP24" s="583"/>
      <c r="DQ24" s="583"/>
      <c r="DR24" s="583"/>
      <c r="DS24" s="583"/>
      <c r="DT24" s="583"/>
      <c r="DU24" s="583"/>
      <c r="DV24" s="584"/>
      <c r="DW24" s="587">
        <v>44.8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846316</v>
      </c>
      <c r="S25" s="594"/>
      <c r="T25" s="594"/>
      <c r="U25" s="594"/>
      <c r="V25" s="594"/>
      <c r="W25" s="594"/>
      <c r="X25" s="594"/>
      <c r="Y25" s="595"/>
      <c r="Z25" s="596">
        <v>9.4</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1399434</v>
      </c>
      <c r="CS25" s="623"/>
      <c r="CT25" s="623"/>
      <c r="CU25" s="623"/>
      <c r="CV25" s="623"/>
      <c r="CW25" s="623"/>
      <c r="CX25" s="623"/>
      <c r="CY25" s="624"/>
      <c r="CZ25" s="631">
        <v>15.9</v>
      </c>
      <c r="DA25" s="632"/>
      <c r="DB25" s="632"/>
      <c r="DC25" s="633"/>
      <c r="DD25" s="602">
        <v>1281697</v>
      </c>
      <c r="DE25" s="623"/>
      <c r="DF25" s="623"/>
      <c r="DG25" s="623"/>
      <c r="DH25" s="623"/>
      <c r="DI25" s="623"/>
      <c r="DJ25" s="623"/>
      <c r="DK25" s="624"/>
      <c r="DL25" s="602">
        <v>1274972</v>
      </c>
      <c r="DM25" s="623"/>
      <c r="DN25" s="623"/>
      <c r="DO25" s="623"/>
      <c r="DP25" s="623"/>
      <c r="DQ25" s="623"/>
      <c r="DR25" s="623"/>
      <c r="DS25" s="623"/>
      <c r="DT25" s="623"/>
      <c r="DU25" s="623"/>
      <c r="DV25" s="624"/>
      <c r="DW25" s="598">
        <v>25.3</v>
      </c>
      <c r="DX25" s="625"/>
      <c r="DY25" s="625"/>
      <c r="DZ25" s="625"/>
      <c r="EA25" s="625"/>
      <c r="EB25" s="625"/>
      <c r="EC25" s="626"/>
    </row>
    <row r="26" spans="2:133" ht="11.25" customHeight="1">
      <c r="B26" s="627" t="s">
        <v>275</v>
      </c>
      <c r="C26" s="628"/>
      <c r="D26" s="628"/>
      <c r="E26" s="628"/>
      <c r="F26" s="628"/>
      <c r="G26" s="628"/>
      <c r="H26" s="628"/>
      <c r="I26" s="628"/>
      <c r="J26" s="628"/>
      <c r="K26" s="628"/>
      <c r="L26" s="628"/>
      <c r="M26" s="628"/>
      <c r="N26" s="628"/>
      <c r="O26" s="628"/>
      <c r="P26" s="628"/>
      <c r="Q26" s="629"/>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929083</v>
      </c>
      <c r="CS26" s="594"/>
      <c r="CT26" s="594"/>
      <c r="CU26" s="594"/>
      <c r="CV26" s="594"/>
      <c r="CW26" s="594"/>
      <c r="CX26" s="594"/>
      <c r="CY26" s="595"/>
      <c r="CZ26" s="631">
        <v>10.6</v>
      </c>
      <c r="DA26" s="632"/>
      <c r="DB26" s="632"/>
      <c r="DC26" s="633"/>
      <c r="DD26" s="602">
        <v>823094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413223</v>
      </c>
      <c r="S27" s="594"/>
      <c r="T27" s="594"/>
      <c r="U27" s="594"/>
      <c r="V27" s="594"/>
      <c r="W27" s="594"/>
      <c r="X27" s="594"/>
      <c r="Y27" s="595"/>
      <c r="Z27" s="596">
        <v>4.5999999999999996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1255818</v>
      </c>
      <c r="BH27" s="594"/>
      <c r="BI27" s="594"/>
      <c r="BJ27" s="594"/>
      <c r="BK27" s="594"/>
      <c r="BL27" s="594"/>
      <c r="BM27" s="594"/>
      <c r="BN27" s="595"/>
      <c r="BO27" s="596">
        <v>100</v>
      </c>
      <c r="BP27" s="596"/>
      <c r="BQ27" s="596"/>
      <c r="BR27" s="596"/>
      <c r="BS27" s="602">
        <v>14875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716642</v>
      </c>
      <c r="CS27" s="623"/>
      <c r="CT27" s="623"/>
      <c r="CU27" s="623"/>
      <c r="CV27" s="623"/>
      <c r="CW27" s="623"/>
      <c r="CX27" s="623"/>
      <c r="CY27" s="624"/>
      <c r="CZ27" s="631">
        <v>8.1999999999999993</v>
      </c>
      <c r="DA27" s="632"/>
      <c r="DB27" s="632"/>
      <c r="DC27" s="633"/>
      <c r="DD27" s="602">
        <v>285872</v>
      </c>
      <c r="DE27" s="623"/>
      <c r="DF27" s="623"/>
      <c r="DG27" s="623"/>
      <c r="DH27" s="623"/>
      <c r="DI27" s="623"/>
      <c r="DJ27" s="623"/>
      <c r="DK27" s="624"/>
      <c r="DL27" s="602">
        <v>262906</v>
      </c>
      <c r="DM27" s="623"/>
      <c r="DN27" s="623"/>
      <c r="DO27" s="623"/>
      <c r="DP27" s="623"/>
      <c r="DQ27" s="623"/>
      <c r="DR27" s="623"/>
      <c r="DS27" s="623"/>
      <c r="DT27" s="623"/>
      <c r="DU27" s="623"/>
      <c r="DV27" s="624"/>
      <c r="DW27" s="598">
        <v>5.2</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35573</v>
      </c>
      <c r="S28" s="594"/>
      <c r="T28" s="594"/>
      <c r="U28" s="594"/>
      <c r="V28" s="594"/>
      <c r="W28" s="594"/>
      <c r="X28" s="594"/>
      <c r="Y28" s="595"/>
      <c r="Z28" s="596">
        <v>0.4</v>
      </c>
      <c r="AA28" s="596"/>
      <c r="AB28" s="596"/>
      <c r="AC28" s="596"/>
      <c r="AD28" s="597">
        <v>13468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780035</v>
      </c>
      <c r="CS28" s="594"/>
      <c r="CT28" s="594"/>
      <c r="CU28" s="594"/>
      <c r="CV28" s="594"/>
      <c r="CW28" s="594"/>
      <c r="CX28" s="594"/>
      <c r="CY28" s="595"/>
      <c r="CZ28" s="631">
        <v>8.9</v>
      </c>
      <c r="DA28" s="632"/>
      <c r="DB28" s="632"/>
      <c r="DC28" s="633"/>
      <c r="DD28" s="602">
        <v>718007</v>
      </c>
      <c r="DE28" s="594"/>
      <c r="DF28" s="594"/>
      <c r="DG28" s="594"/>
      <c r="DH28" s="594"/>
      <c r="DI28" s="594"/>
      <c r="DJ28" s="594"/>
      <c r="DK28" s="595"/>
      <c r="DL28" s="602">
        <v>718007</v>
      </c>
      <c r="DM28" s="594"/>
      <c r="DN28" s="594"/>
      <c r="DO28" s="594"/>
      <c r="DP28" s="594"/>
      <c r="DQ28" s="594"/>
      <c r="DR28" s="594"/>
      <c r="DS28" s="594"/>
      <c r="DT28" s="594"/>
      <c r="DU28" s="594"/>
      <c r="DV28" s="595"/>
      <c r="DW28" s="598">
        <v>14.3</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31685</v>
      </c>
      <c r="S29" s="594"/>
      <c r="T29" s="594"/>
      <c r="U29" s="594"/>
      <c r="V29" s="594"/>
      <c r="W29" s="594"/>
      <c r="X29" s="594"/>
      <c r="Y29" s="595"/>
      <c r="Z29" s="596">
        <v>0.4</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287</v>
      </c>
      <c r="CG29" s="608"/>
      <c r="CH29" s="608"/>
      <c r="CI29" s="608"/>
      <c r="CJ29" s="608"/>
      <c r="CK29" s="608"/>
      <c r="CL29" s="608"/>
      <c r="CM29" s="608"/>
      <c r="CN29" s="608"/>
      <c r="CO29" s="608"/>
      <c r="CP29" s="608"/>
      <c r="CQ29" s="609"/>
      <c r="CR29" s="593">
        <v>780014</v>
      </c>
      <c r="CS29" s="623"/>
      <c r="CT29" s="623"/>
      <c r="CU29" s="623"/>
      <c r="CV29" s="623"/>
      <c r="CW29" s="623"/>
      <c r="CX29" s="623"/>
      <c r="CY29" s="624"/>
      <c r="CZ29" s="631">
        <v>8.9</v>
      </c>
      <c r="DA29" s="632"/>
      <c r="DB29" s="632"/>
      <c r="DC29" s="633"/>
      <c r="DD29" s="602">
        <v>717986</v>
      </c>
      <c r="DE29" s="623"/>
      <c r="DF29" s="623"/>
      <c r="DG29" s="623"/>
      <c r="DH29" s="623"/>
      <c r="DI29" s="623"/>
      <c r="DJ29" s="623"/>
      <c r="DK29" s="624"/>
      <c r="DL29" s="602">
        <v>717986</v>
      </c>
      <c r="DM29" s="623"/>
      <c r="DN29" s="623"/>
      <c r="DO29" s="623"/>
      <c r="DP29" s="623"/>
      <c r="DQ29" s="623"/>
      <c r="DR29" s="623"/>
      <c r="DS29" s="623"/>
      <c r="DT29" s="623"/>
      <c r="DU29" s="623"/>
      <c r="DV29" s="624"/>
      <c r="DW29" s="598">
        <v>14.3</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917225</v>
      </c>
      <c r="S30" s="594"/>
      <c r="T30" s="594"/>
      <c r="U30" s="594"/>
      <c r="V30" s="594"/>
      <c r="W30" s="594"/>
      <c r="X30" s="594"/>
      <c r="Y30" s="595"/>
      <c r="Z30" s="596">
        <v>10.199999999999999</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7">
        <v>99.2</v>
      </c>
      <c r="BH30" s="658"/>
      <c r="BI30" s="658"/>
      <c r="BJ30" s="658"/>
      <c r="BK30" s="658"/>
      <c r="BL30" s="658"/>
      <c r="BM30" s="588">
        <v>96</v>
      </c>
      <c r="BN30" s="658"/>
      <c r="BO30" s="658"/>
      <c r="BP30" s="658"/>
      <c r="BQ30" s="659"/>
      <c r="BR30" s="657">
        <v>99.2</v>
      </c>
      <c r="BS30" s="658"/>
      <c r="BT30" s="658"/>
      <c r="BU30" s="658"/>
      <c r="BV30" s="658"/>
      <c r="BW30" s="658"/>
      <c r="BX30" s="588">
        <v>96.5</v>
      </c>
      <c r="BY30" s="658"/>
      <c r="BZ30" s="658"/>
      <c r="CA30" s="658"/>
      <c r="CB30" s="659"/>
      <c r="CD30" s="650"/>
      <c r="CE30" s="651"/>
      <c r="CF30" s="607" t="s">
        <v>291</v>
      </c>
      <c r="CG30" s="608"/>
      <c r="CH30" s="608"/>
      <c r="CI30" s="608"/>
      <c r="CJ30" s="608"/>
      <c r="CK30" s="608"/>
      <c r="CL30" s="608"/>
      <c r="CM30" s="608"/>
      <c r="CN30" s="608"/>
      <c r="CO30" s="608"/>
      <c r="CP30" s="608"/>
      <c r="CQ30" s="609"/>
      <c r="CR30" s="593">
        <v>698787</v>
      </c>
      <c r="CS30" s="594"/>
      <c r="CT30" s="594"/>
      <c r="CU30" s="594"/>
      <c r="CV30" s="594"/>
      <c r="CW30" s="594"/>
      <c r="CX30" s="594"/>
      <c r="CY30" s="595"/>
      <c r="CZ30" s="631">
        <v>7.9</v>
      </c>
      <c r="DA30" s="632"/>
      <c r="DB30" s="632"/>
      <c r="DC30" s="633"/>
      <c r="DD30" s="602">
        <v>645143</v>
      </c>
      <c r="DE30" s="594"/>
      <c r="DF30" s="594"/>
      <c r="DG30" s="594"/>
      <c r="DH30" s="594"/>
      <c r="DI30" s="594"/>
      <c r="DJ30" s="594"/>
      <c r="DK30" s="595"/>
      <c r="DL30" s="602">
        <v>645143</v>
      </c>
      <c r="DM30" s="594"/>
      <c r="DN30" s="594"/>
      <c r="DO30" s="594"/>
      <c r="DP30" s="594"/>
      <c r="DQ30" s="594"/>
      <c r="DR30" s="594"/>
      <c r="DS30" s="594"/>
      <c r="DT30" s="594"/>
      <c r="DU30" s="594"/>
      <c r="DV30" s="595"/>
      <c r="DW30" s="598">
        <v>12.8</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6373</v>
      </c>
      <c r="S31" s="594"/>
      <c r="T31" s="594"/>
      <c r="U31" s="594"/>
      <c r="V31" s="594"/>
      <c r="W31" s="594"/>
      <c r="X31" s="594"/>
      <c r="Y31" s="595"/>
      <c r="Z31" s="596">
        <v>0.1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99.6</v>
      </c>
      <c r="BH31" s="623"/>
      <c r="BI31" s="623"/>
      <c r="BJ31" s="623"/>
      <c r="BK31" s="623"/>
      <c r="BL31" s="623"/>
      <c r="BM31" s="599">
        <v>98.1</v>
      </c>
      <c r="BN31" s="655"/>
      <c r="BO31" s="655"/>
      <c r="BP31" s="655"/>
      <c r="BQ31" s="656"/>
      <c r="BR31" s="654">
        <v>99.7</v>
      </c>
      <c r="BS31" s="623"/>
      <c r="BT31" s="623"/>
      <c r="BU31" s="623"/>
      <c r="BV31" s="623"/>
      <c r="BW31" s="623"/>
      <c r="BX31" s="599">
        <v>98.3</v>
      </c>
      <c r="BY31" s="655"/>
      <c r="BZ31" s="655"/>
      <c r="CA31" s="655"/>
      <c r="CB31" s="656"/>
      <c r="CD31" s="650"/>
      <c r="CE31" s="651"/>
      <c r="CF31" s="607" t="s">
        <v>295</v>
      </c>
      <c r="CG31" s="608"/>
      <c r="CH31" s="608"/>
      <c r="CI31" s="608"/>
      <c r="CJ31" s="608"/>
      <c r="CK31" s="608"/>
      <c r="CL31" s="608"/>
      <c r="CM31" s="608"/>
      <c r="CN31" s="608"/>
      <c r="CO31" s="608"/>
      <c r="CP31" s="608"/>
      <c r="CQ31" s="609"/>
      <c r="CR31" s="593">
        <v>81227</v>
      </c>
      <c r="CS31" s="623"/>
      <c r="CT31" s="623"/>
      <c r="CU31" s="623"/>
      <c r="CV31" s="623"/>
      <c r="CW31" s="623"/>
      <c r="CX31" s="623"/>
      <c r="CY31" s="624"/>
      <c r="CZ31" s="631">
        <v>0.9</v>
      </c>
      <c r="DA31" s="632"/>
      <c r="DB31" s="632"/>
      <c r="DC31" s="633"/>
      <c r="DD31" s="602">
        <v>72843</v>
      </c>
      <c r="DE31" s="623"/>
      <c r="DF31" s="623"/>
      <c r="DG31" s="623"/>
      <c r="DH31" s="623"/>
      <c r="DI31" s="623"/>
      <c r="DJ31" s="623"/>
      <c r="DK31" s="624"/>
      <c r="DL31" s="602">
        <v>72843</v>
      </c>
      <c r="DM31" s="623"/>
      <c r="DN31" s="623"/>
      <c r="DO31" s="623"/>
      <c r="DP31" s="623"/>
      <c r="DQ31" s="623"/>
      <c r="DR31" s="623"/>
      <c r="DS31" s="623"/>
      <c r="DT31" s="623"/>
      <c r="DU31" s="623"/>
      <c r="DV31" s="624"/>
      <c r="DW31" s="598">
        <v>1.4</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131201</v>
      </c>
      <c r="S32" s="594"/>
      <c r="T32" s="594"/>
      <c r="U32" s="594"/>
      <c r="V32" s="594"/>
      <c r="W32" s="594"/>
      <c r="X32" s="594"/>
      <c r="Y32" s="595"/>
      <c r="Z32" s="596">
        <v>1.5</v>
      </c>
      <c r="AA32" s="596"/>
      <c r="AB32" s="596"/>
      <c r="AC32" s="596"/>
      <c r="AD32" s="597">
        <v>12209</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93.7</v>
      </c>
      <c r="BN32" s="661"/>
      <c r="BO32" s="661"/>
      <c r="BP32" s="661"/>
      <c r="BQ32" s="663"/>
      <c r="BR32" s="660">
        <v>98.7</v>
      </c>
      <c r="BS32" s="661"/>
      <c r="BT32" s="661"/>
      <c r="BU32" s="661"/>
      <c r="BV32" s="661"/>
      <c r="BW32" s="661"/>
      <c r="BX32" s="662">
        <v>94.5</v>
      </c>
      <c r="BY32" s="661"/>
      <c r="BZ32" s="661"/>
      <c r="CA32" s="661"/>
      <c r="CB32" s="663"/>
      <c r="CD32" s="652"/>
      <c r="CE32" s="653"/>
      <c r="CF32" s="607" t="s">
        <v>298</v>
      </c>
      <c r="CG32" s="608"/>
      <c r="CH32" s="608"/>
      <c r="CI32" s="608"/>
      <c r="CJ32" s="608"/>
      <c r="CK32" s="608"/>
      <c r="CL32" s="608"/>
      <c r="CM32" s="608"/>
      <c r="CN32" s="608"/>
      <c r="CO32" s="608"/>
      <c r="CP32" s="608"/>
      <c r="CQ32" s="609"/>
      <c r="CR32" s="593">
        <v>21</v>
      </c>
      <c r="CS32" s="594"/>
      <c r="CT32" s="594"/>
      <c r="CU32" s="594"/>
      <c r="CV32" s="594"/>
      <c r="CW32" s="594"/>
      <c r="CX32" s="594"/>
      <c r="CY32" s="595"/>
      <c r="CZ32" s="631">
        <v>0</v>
      </c>
      <c r="DA32" s="632"/>
      <c r="DB32" s="632"/>
      <c r="DC32" s="633"/>
      <c r="DD32" s="602">
        <v>21</v>
      </c>
      <c r="DE32" s="594"/>
      <c r="DF32" s="594"/>
      <c r="DG32" s="594"/>
      <c r="DH32" s="594"/>
      <c r="DI32" s="594"/>
      <c r="DJ32" s="594"/>
      <c r="DK32" s="595"/>
      <c r="DL32" s="602">
        <v>21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1157493</v>
      </c>
      <c r="S33" s="594"/>
      <c r="T33" s="594"/>
      <c r="U33" s="594"/>
      <c r="V33" s="594"/>
      <c r="W33" s="594"/>
      <c r="X33" s="594"/>
      <c r="Y33" s="595"/>
      <c r="Z33" s="596">
        <v>12.9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4653984</v>
      </c>
      <c r="CS33" s="623"/>
      <c r="CT33" s="623"/>
      <c r="CU33" s="623"/>
      <c r="CV33" s="623"/>
      <c r="CW33" s="623"/>
      <c r="CX33" s="623"/>
      <c r="CY33" s="624"/>
      <c r="CZ33" s="631">
        <v>52.9</v>
      </c>
      <c r="DA33" s="632"/>
      <c r="DB33" s="632"/>
      <c r="DC33" s="633"/>
      <c r="DD33" s="602">
        <v>3380245</v>
      </c>
      <c r="DE33" s="623"/>
      <c r="DF33" s="623"/>
      <c r="DG33" s="623"/>
      <c r="DH33" s="623"/>
      <c r="DI33" s="623"/>
      <c r="DJ33" s="623"/>
      <c r="DK33" s="624"/>
      <c r="DL33" s="602">
        <v>1969188</v>
      </c>
      <c r="DM33" s="623"/>
      <c r="DN33" s="623"/>
      <c r="DO33" s="623"/>
      <c r="DP33" s="623"/>
      <c r="DQ33" s="623"/>
      <c r="DR33" s="623"/>
      <c r="DS33" s="623"/>
      <c r="DT33" s="623"/>
      <c r="DU33" s="623"/>
      <c r="DV33" s="624"/>
      <c r="DW33" s="598">
        <v>39.1</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1120275</v>
      </c>
      <c r="CS34" s="594"/>
      <c r="CT34" s="594"/>
      <c r="CU34" s="594"/>
      <c r="CV34" s="594"/>
      <c r="CW34" s="594"/>
      <c r="CX34" s="594"/>
      <c r="CY34" s="595"/>
      <c r="CZ34" s="631">
        <v>12.7</v>
      </c>
      <c r="DA34" s="632"/>
      <c r="DB34" s="632"/>
      <c r="DC34" s="633"/>
      <c r="DD34" s="602">
        <v>801623</v>
      </c>
      <c r="DE34" s="594"/>
      <c r="DF34" s="594"/>
      <c r="DG34" s="594"/>
      <c r="DH34" s="594"/>
      <c r="DI34" s="594"/>
      <c r="DJ34" s="594"/>
      <c r="DK34" s="595"/>
      <c r="DL34" s="602">
        <v>696552</v>
      </c>
      <c r="DM34" s="594"/>
      <c r="DN34" s="594"/>
      <c r="DO34" s="594"/>
      <c r="DP34" s="594"/>
      <c r="DQ34" s="594"/>
      <c r="DR34" s="594"/>
      <c r="DS34" s="594"/>
      <c r="DT34" s="594"/>
      <c r="DU34" s="594"/>
      <c r="DV34" s="595"/>
      <c r="DW34" s="598">
        <v>13.8</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289393</v>
      </c>
      <c r="S35" s="594"/>
      <c r="T35" s="594"/>
      <c r="U35" s="594"/>
      <c r="V35" s="594"/>
      <c r="W35" s="594"/>
      <c r="X35" s="594"/>
      <c r="Y35" s="595"/>
      <c r="Z35" s="596">
        <v>3.2</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783754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5169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262438</v>
      </c>
      <c r="CS35" s="623"/>
      <c r="CT35" s="623"/>
      <c r="CU35" s="623"/>
      <c r="CV35" s="623"/>
      <c r="CW35" s="623"/>
      <c r="CX35" s="623"/>
      <c r="CY35" s="624"/>
      <c r="CZ35" s="631">
        <v>3</v>
      </c>
      <c r="DA35" s="632"/>
      <c r="DB35" s="632"/>
      <c r="DC35" s="633"/>
      <c r="DD35" s="602">
        <v>208165</v>
      </c>
      <c r="DE35" s="623"/>
      <c r="DF35" s="623"/>
      <c r="DG35" s="623"/>
      <c r="DH35" s="623"/>
      <c r="DI35" s="623"/>
      <c r="DJ35" s="623"/>
      <c r="DK35" s="624"/>
      <c r="DL35" s="602">
        <v>208165</v>
      </c>
      <c r="DM35" s="623"/>
      <c r="DN35" s="623"/>
      <c r="DO35" s="623"/>
      <c r="DP35" s="623"/>
      <c r="DQ35" s="623"/>
      <c r="DR35" s="623"/>
      <c r="DS35" s="623"/>
      <c r="DT35" s="623"/>
      <c r="DU35" s="623"/>
      <c r="DV35" s="624"/>
      <c r="DW35" s="598">
        <v>4.0999999999999996</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8984368</v>
      </c>
      <c r="S36" s="666"/>
      <c r="T36" s="666"/>
      <c r="U36" s="666"/>
      <c r="V36" s="666"/>
      <c r="W36" s="666"/>
      <c r="X36" s="666"/>
      <c r="Y36" s="667"/>
      <c r="Z36" s="668">
        <v>100</v>
      </c>
      <c r="AA36" s="668"/>
      <c r="AB36" s="668"/>
      <c r="AC36" s="668"/>
      <c r="AD36" s="669">
        <v>4743473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254231</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-34347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1554178</v>
      </c>
      <c r="CS36" s="594"/>
      <c r="CT36" s="594"/>
      <c r="CU36" s="594"/>
      <c r="CV36" s="594"/>
      <c r="CW36" s="594"/>
      <c r="CX36" s="594"/>
      <c r="CY36" s="595"/>
      <c r="CZ36" s="631">
        <v>17.7</v>
      </c>
      <c r="DA36" s="632"/>
      <c r="DB36" s="632"/>
      <c r="DC36" s="633"/>
      <c r="DD36" s="602">
        <v>762257</v>
      </c>
      <c r="DE36" s="594"/>
      <c r="DF36" s="594"/>
      <c r="DG36" s="594"/>
      <c r="DH36" s="594"/>
      <c r="DI36" s="594"/>
      <c r="DJ36" s="594"/>
      <c r="DK36" s="595"/>
      <c r="DL36" s="602">
        <v>442327</v>
      </c>
      <c r="DM36" s="594"/>
      <c r="DN36" s="594"/>
      <c r="DO36" s="594"/>
      <c r="DP36" s="594"/>
      <c r="DQ36" s="594"/>
      <c r="DR36" s="594"/>
      <c r="DS36" s="594"/>
      <c r="DT36" s="594"/>
      <c r="DU36" s="594"/>
      <c r="DV36" s="595"/>
      <c r="DW36" s="598">
        <v>8.8000000000000007</v>
      </c>
      <c r="DX36" s="625"/>
      <c r="DY36" s="625"/>
      <c r="DZ36" s="625"/>
      <c r="EA36" s="625"/>
      <c r="EB36" s="625"/>
      <c r="EC36" s="626"/>
    </row>
    <row r="37" spans="2:133" ht="11.25" customHeight="1">
      <c r="AQ37" s="672" t="s">
        <v>313</v>
      </c>
      <c r="AR37" s="673"/>
      <c r="AS37" s="673"/>
      <c r="AT37" s="673"/>
      <c r="AU37" s="673"/>
      <c r="AV37" s="673"/>
      <c r="AW37" s="673"/>
      <c r="AX37" s="673"/>
      <c r="AY37" s="674"/>
      <c r="AZ37" s="593">
        <v>47559</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1696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930083</v>
      </c>
      <c r="CS37" s="623"/>
      <c r="CT37" s="623"/>
      <c r="CU37" s="623"/>
      <c r="CV37" s="623"/>
      <c r="CW37" s="623"/>
      <c r="CX37" s="623"/>
      <c r="CY37" s="624"/>
      <c r="CZ37" s="631">
        <v>10.6</v>
      </c>
      <c r="DA37" s="632"/>
      <c r="DB37" s="632"/>
      <c r="DC37" s="633"/>
      <c r="DD37" s="602">
        <v>338376</v>
      </c>
      <c r="DE37" s="623"/>
      <c r="DF37" s="623"/>
      <c r="DG37" s="623"/>
      <c r="DH37" s="623"/>
      <c r="DI37" s="623"/>
      <c r="DJ37" s="623"/>
      <c r="DK37" s="624"/>
      <c r="DL37" s="602">
        <v>322727</v>
      </c>
      <c r="DM37" s="623"/>
      <c r="DN37" s="623"/>
      <c r="DO37" s="623"/>
      <c r="DP37" s="623"/>
      <c r="DQ37" s="623"/>
      <c r="DR37" s="623"/>
      <c r="DS37" s="623"/>
      <c r="DT37" s="623"/>
      <c r="DU37" s="623"/>
      <c r="DV37" s="624"/>
      <c r="DW37" s="598">
        <v>6.4</v>
      </c>
      <c r="DX37" s="625"/>
      <c r="DY37" s="625"/>
      <c r="DZ37" s="625"/>
      <c r="EA37" s="625"/>
      <c r="EB37" s="625"/>
      <c r="EC37" s="626"/>
    </row>
    <row r="38" spans="2:133" ht="11.25" customHeight="1">
      <c r="AQ38" s="672" t="s">
        <v>316</v>
      </c>
      <c r="AR38" s="673"/>
      <c r="AS38" s="673"/>
      <c r="AT38" s="673"/>
      <c r="AU38" s="673"/>
      <c r="AV38" s="673"/>
      <c r="AW38" s="673"/>
      <c r="AX38" s="673"/>
      <c r="AY38" s="674"/>
      <c r="AZ38" s="593" t="s">
        <v>317</v>
      </c>
      <c r="BA38" s="594"/>
      <c r="BB38" s="594"/>
      <c r="BC38" s="594"/>
      <c r="BD38" s="623"/>
      <c r="BE38" s="623"/>
      <c r="BF38" s="656"/>
      <c r="BG38" s="607" t="s">
        <v>318</v>
      </c>
      <c r="BH38" s="608"/>
      <c r="BI38" s="608"/>
      <c r="BJ38" s="608"/>
      <c r="BK38" s="608"/>
      <c r="BL38" s="608"/>
      <c r="BM38" s="608"/>
      <c r="BN38" s="608"/>
      <c r="BO38" s="608"/>
      <c r="BP38" s="608"/>
      <c r="BQ38" s="608"/>
      <c r="BR38" s="608"/>
      <c r="BS38" s="608"/>
      <c r="BT38" s="608"/>
      <c r="BU38" s="609"/>
      <c r="BV38" s="593">
        <v>3285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783754</v>
      </c>
      <c r="CS38" s="594"/>
      <c r="CT38" s="594"/>
      <c r="CU38" s="594"/>
      <c r="CV38" s="594"/>
      <c r="CW38" s="594"/>
      <c r="CX38" s="594"/>
      <c r="CY38" s="595"/>
      <c r="CZ38" s="631">
        <v>8.9</v>
      </c>
      <c r="DA38" s="632"/>
      <c r="DB38" s="632"/>
      <c r="DC38" s="633"/>
      <c r="DD38" s="602">
        <v>712964</v>
      </c>
      <c r="DE38" s="594"/>
      <c r="DF38" s="594"/>
      <c r="DG38" s="594"/>
      <c r="DH38" s="594"/>
      <c r="DI38" s="594"/>
      <c r="DJ38" s="594"/>
      <c r="DK38" s="595"/>
      <c r="DL38" s="602">
        <v>622144</v>
      </c>
      <c r="DM38" s="594"/>
      <c r="DN38" s="594"/>
      <c r="DO38" s="594"/>
      <c r="DP38" s="594"/>
      <c r="DQ38" s="594"/>
      <c r="DR38" s="594"/>
      <c r="DS38" s="594"/>
      <c r="DT38" s="594"/>
      <c r="DU38" s="594"/>
      <c r="DV38" s="595"/>
      <c r="DW38" s="598">
        <v>12.4</v>
      </c>
      <c r="DX38" s="625"/>
      <c r="DY38" s="625"/>
      <c r="DZ38" s="625"/>
      <c r="EA38" s="625"/>
      <c r="EB38" s="625"/>
      <c r="EC38" s="626"/>
    </row>
    <row r="39" spans="2:133" ht="11.25" customHeight="1">
      <c r="AQ39" s="672" t="s">
        <v>320</v>
      </c>
      <c r="AR39" s="673"/>
      <c r="AS39" s="673"/>
      <c r="AT39" s="673"/>
      <c r="AU39" s="673"/>
      <c r="AV39" s="673"/>
      <c r="AW39" s="673"/>
      <c r="AX39" s="673"/>
      <c r="AY39" s="674"/>
      <c r="AZ39" s="593" t="s">
        <v>317</v>
      </c>
      <c r="BA39" s="594"/>
      <c r="BB39" s="594"/>
      <c r="BC39" s="594"/>
      <c r="BD39" s="623"/>
      <c r="BE39" s="623"/>
      <c r="BF39" s="656"/>
      <c r="BG39" s="675" t="s">
        <v>321</v>
      </c>
      <c r="BH39" s="676"/>
      <c r="BI39" s="676"/>
      <c r="BJ39" s="676"/>
      <c r="BK39" s="676"/>
      <c r="BL39" s="187"/>
      <c r="BM39" s="608" t="s">
        <v>322</v>
      </c>
      <c r="BN39" s="608"/>
      <c r="BO39" s="608"/>
      <c r="BP39" s="608"/>
      <c r="BQ39" s="608"/>
      <c r="BR39" s="608"/>
      <c r="BS39" s="608"/>
      <c r="BT39" s="608"/>
      <c r="BU39" s="609"/>
      <c r="BV39" s="593">
        <v>107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930539</v>
      </c>
      <c r="CS39" s="623"/>
      <c r="CT39" s="623"/>
      <c r="CU39" s="623"/>
      <c r="CV39" s="623"/>
      <c r="CW39" s="623"/>
      <c r="CX39" s="623"/>
      <c r="CY39" s="624"/>
      <c r="CZ39" s="631">
        <v>10.6</v>
      </c>
      <c r="DA39" s="632"/>
      <c r="DB39" s="632"/>
      <c r="DC39" s="633"/>
      <c r="DD39" s="602">
        <v>895236</v>
      </c>
      <c r="DE39" s="623"/>
      <c r="DF39" s="623"/>
      <c r="DG39" s="623"/>
      <c r="DH39" s="623"/>
      <c r="DI39" s="623"/>
      <c r="DJ39" s="623"/>
      <c r="DK39" s="624"/>
      <c r="DL39" s="602" t="s">
        <v>317</v>
      </c>
      <c r="DM39" s="623"/>
      <c r="DN39" s="623"/>
      <c r="DO39" s="623"/>
      <c r="DP39" s="623"/>
      <c r="DQ39" s="623"/>
      <c r="DR39" s="623"/>
      <c r="DS39" s="623"/>
      <c r="DT39" s="623"/>
      <c r="DU39" s="623"/>
      <c r="DV39" s="624"/>
      <c r="DW39" s="598" t="s">
        <v>317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113939</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83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2800</v>
      </c>
      <c r="CS40" s="594"/>
      <c r="CT40" s="594"/>
      <c r="CU40" s="594"/>
      <c r="CV40" s="594"/>
      <c r="CW40" s="594"/>
      <c r="CX40" s="594"/>
      <c r="CY40" s="595"/>
      <c r="CZ40" s="631">
        <v>0</v>
      </c>
      <c r="DA40" s="632"/>
      <c r="DB40" s="632"/>
      <c r="DC40" s="633"/>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368025</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284</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1242392</v>
      </c>
      <c r="CS42" s="594"/>
      <c r="CT42" s="594"/>
      <c r="CU42" s="594"/>
      <c r="CV42" s="594"/>
      <c r="CW42" s="594"/>
      <c r="CX42" s="594"/>
      <c r="CY42" s="595"/>
      <c r="CZ42" s="631">
        <v>14.1</v>
      </c>
      <c r="DA42" s="686"/>
      <c r="DB42" s="686"/>
      <c r="DC42" s="687"/>
      <c r="DD42" s="602">
        <v>316767</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317</v>
      </c>
      <c r="CS43" s="623"/>
      <c r="CT43" s="623"/>
      <c r="CU43" s="623"/>
      <c r="CV43" s="623"/>
      <c r="CW43" s="623"/>
      <c r="CX43" s="623"/>
      <c r="CY43" s="624"/>
      <c r="CZ43" s="631" t="s">
        <v>317</v>
      </c>
      <c r="DA43" s="632"/>
      <c r="DB43" s="632"/>
      <c r="DC43" s="633"/>
      <c r="DD43" s="602" t="s">
        <v>317</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1242392</v>
      </c>
      <c r="CS44" s="594"/>
      <c r="CT44" s="594"/>
      <c r="CU44" s="594"/>
      <c r="CV44" s="594"/>
      <c r="CW44" s="594"/>
      <c r="CX44" s="594"/>
      <c r="CY44" s="595"/>
      <c r="CZ44" s="631">
        <v>14.1</v>
      </c>
      <c r="DA44" s="686"/>
      <c r="DB44" s="686"/>
      <c r="DC44" s="687"/>
      <c r="DD44" s="602">
        <v>316767</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337</v>
      </c>
      <c r="CG45" s="591"/>
      <c r="CH45" s="591"/>
      <c r="CI45" s="591"/>
      <c r="CJ45" s="591"/>
      <c r="CK45" s="591"/>
      <c r="CL45" s="591"/>
      <c r="CM45" s="591"/>
      <c r="CN45" s="591"/>
      <c r="CO45" s="591"/>
      <c r="CP45" s="591"/>
      <c r="CQ45" s="592"/>
      <c r="CR45" s="593">
        <v>846059</v>
      </c>
      <c r="CS45" s="623"/>
      <c r="CT45" s="623"/>
      <c r="CU45" s="623"/>
      <c r="CV45" s="623"/>
      <c r="CW45" s="623"/>
      <c r="CX45" s="623"/>
      <c r="CY45" s="624"/>
      <c r="CZ45" s="631">
        <v>9.6</v>
      </c>
      <c r="DA45" s="632"/>
      <c r="DB45" s="632"/>
      <c r="DC45" s="633"/>
      <c r="DD45" s="602">
        <v>36291</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338</v>
      </c>
      <c r="CG46" s="591"/>
      <c r="CH46" s="591"/>
      <c r="CI46" s="591"/>
      <c r="CJ46" s="591"/>
      <c r="CK46" s="591"/>
      <c r="CL46" s="591"/>
      <c r="CM46" s="591"/>
      <c r="CN46" s="591"/>
      <c r="CO46" s="591"/>
      <c r="CP46" s="591"/>
      <c r="CQ46" s="592"/>
      <c r="CR46" s="593">
        <v>396333</v>
      </c>
      <c r="CS46" s="594"/>
      <c r="CT46" s="594"/>
      <c r="CU46" s="594"/>
      <c r="CV46" s="594"/>
      <c r="CW46" s="594"/>
      <c r="CX46" s="594"/>
      <c r="CY46" s="595"/>
      <c r="CZ46" s="631">
        <v>4.5</v>
      </c>
      <c r="DA46" s="686"/>
      <c r="DB46" s="686"/>
      <c r="DC46" s="687"/>
      <c r="DD46" s="602">
        <v>280476</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339</v>
      </c>
      <c r="CG47" s="591"/>
      <c r="CH47" s="591"/>
      <c r="CI47" s="591"/>
      <c r="CJ47" s="591"/>
      <c r="CK47" s="591"/>
      <c r="CL47" s="591"/>
      <c r="CM47" s="591"/>
      <c r="CN47" s="591"/>
      <c r="CO47" s="591"/>
      <c r="CP47" s="591"/>
      <c r="CQ47" s="592"/>
      <c r="CR47" s="593" t="s">
        <v>317</v>
      </c>
      <c r="CS47" s="623"/>
      <c r="CT47" s="623"/>
      <c r="CU47" s="623"/>
      <c r="CV47" s="623"/>
      <c r="CW47" s="623"/>
      <c r="CX47" s="623"/>
      <c r="CY47" s="624"/>
      <c r="CZ47" s="631" t="s">
        <v>317</v>
      </c>
      <c r="DA47" s="632"/>
      <c r="DB47" s="632"/>
      <c r="DC47" s="633"/>
      <c r="DD47" s="602" t="s">
        <v>317</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31" t="s">
        <v>317</v>
      </c>
      <c r="DA48" s="686"/>
      <c r="DB48" s="686"/>
      <c r="DC48" s="687"/>
      <c r="DD48" s="602" t="s">
        <v>317</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341</v>
      </c>
      <c r="CE49" s="637"/>
      <c r="CF49" s="637"/>
      <c r="CG49" s="637"/>
      <c r="CH49" s="637"/>
      <c r="CI49" s="637"/>
      <c r="CJ49" s="637"/>
      <c r="CK49" s="637"/>
      <c r="CL49" s="637"/>
      <c r="CM49" s="637"/>
      <c r="CN49" s="637"/>
      <c r="CO49" s="637"/>
      <c r="CP49" s="637"/>
      <c r="CQ49" s="638"/>
      <c r="CR49" s="665">
        <v>8792487</v>
      </c>
      <c r="CS49" s="661"/>
      <c r="CT49" s="661"/>
      <c r="CU49" s="661"/>
      <c r="CV49" s="661"/>
      <c r="CW49" s="661"/>
      <c r="CX49" s="661"/>
      <c r="CY49" s="688"/>
      <c r="CZ49" s="689">
        <v>100</v>
      </c>
      <c r="DA49" s="690"/>
      <c r="DB49" s="690"/>
      <c r="DC49" s="691"/>
      <c r="DD49" s="692">
        <v>5982588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8993</v>
      </c>
      <c r="R7" s="723"/>
      <c r="S7" s="723"/>
      <c r="T7" s="723"/>
      <c r="U7" s="723"/>
      <c r="V7" s="723">
        <v>8801</v>
      </c>
      <c r="W7" s="723"/>
      <c r="X7" s="723"/>
      <c r="Y7" s="723"/>
      <c r="Z7" s="723"/>
      <c r="AA7" s="723">
        <v>192</v>
      </c>
      <c r="AB7" s="723"/>
      <c r="AC7" s="723"/>
      <c r="AD7" s="723"/>
      <c r="AE7" s="724"/>
      <c r="AF7" s="725">
        <v>179</v>
      </c>
      <c r="AG7" s="726"/>
      <c r="AH7" s="726"/>
      <c r="AI7" s="726"/>
      <c r="AJ7" s="727"/>
      <c r="AK7" s="762">
        <v>917</v>
      </c>
      <c r="AL7" s="763"/>
      <c r="AM7" s="763"/>
      <c r="AN7" s="763"/>
      <c r="AO7" s="763"/>
      <c r="AP7" s="763">
        <v>7246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8993</v>
      </c>
      <c r="R23" s="782"/>
      <c r="S23" s="782"/>
      <c r="T23" s="782"/>
      <c r="U23" s="782"/>
      <c r="V23" s="782">
        <v>8801</v>
      </c>
      <c r="W23" s="782"/>
      <c r="X23" s="782"/>
      <c r="Y23" s="782"/>
      <c r="Z23" s="782"/>
      <c r="AA23" s="782">
        <v>192</v>
      </c>
      <c r="AB23" s="782"/>
      <c r="AC23" s="782"/>
      <c r="AD23" s="782"/>
      <c r="AE23" s="783"/>
      <c r="AF23" s="784">
        <v>179</v>
      </c>
      <c r="AG23" s="782"/>
      <c r="AH23" s="782"/>
      <c r="AI23" s="782"/>
      <c r="AJ23" s="785"/>
      <c r="AK23" s="786"/>
      <c r="AL23" s="787"/>
      <c r="AM23" s="787"/>
      <c r="AN23" s="787"/>
      <c r="AO23" s="787"/>
      <c r="AP23" s="782">
        <v>7246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1402</v>
      </c>
      <c r="R28" s="811"/>
      <c r="S28" s="811"/>
      <c r="T28" s="811"/>
      <c r="U28" s="811"/>
      <c r="V28" s="811">
        <v>1397</v>
      </c>
      <c r="W28" s="811"/>
      <c r="X28" s="811"/>
      <c r="Y28" s="811"/>
      <c r="Z28" s="811"/>
      <c r="AA28" s="811">
        <v>5</v>
      </c>
      <c r="AB28" s="811"/>
      <c r="AC28" s="811"/>
      <c r="AD28" s="811"/>
      <c r="AE28" s="812"/>
      <c r="AF28" s="813">
        <v>5</v>
      </c>
      <c r="AG28" s="811"/>
      <c r="AH28" s="811"/>
      <c r="AI28" s="811"/>
      <c r="AJ28" s="814"/>
      <c r="AK28" s="815">
        <v>134</v>
      </c>
      <c r="AL28" s="806"/>
      <c r="AM28" s="806"/>
      <c r="AN28" s="806"/>
      <c r="AO28" s="806"/>
      <c r="AP28" s="806" t="s">
        <v>531</v>
      </c>
      <c r="AQ28" s="806"/>
      <c r="AR28" s="806"/>
      <c r="AS28" s="806"/>
      <c r="AT28" s="806"/>
      <c r="AU28" s="806" t="s">
        <v>531</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1174</v>
      </c>
      <c r="R29" s="747"/>
      <c r="S29" s="747"/>
      <c r="T29" s="747"/>
      <c r="U29" s="747"/>
      <c r="V29" s="747">
        <v>1152</v>
      </c>
      <c r="W29" s="747"/>
      <c r="X29" s="747"/>
      <c r="Y29" s="747"/>
      <c r="Z29" s="747"/>
      <c r="AA29" s="747">
        <v>23</v>
      </c>
      <c r="AB29" s="747"/>
      <c r="AC29" s="747"/>
      <c r="AD29" s="747"/>
      <c r="AE29" s="748"/>
      <c r="AF29" s="749">
        <v>23</v>
      </c>
      <c r="AG29" s="750"/>
      <c r="AH29" s="750"/>
      <c r="AI29" s="750"/>
      <c r="AJ29" s="751"/>
      <c r="AK29" s="818">
        <v>206</v>
      </c>
      <c r="AL29" s="819"/>
      <c r="AM29" s="819"/>
      <c r="AN29" s="819"/>
      <c r="AO29" s="819"/>
      <c r="AP29" s="819" t="s">
        <v>533</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157</v>
      </c>
      <c r="R30" s="747"/>
      <c r="S30" s="747"/>
      <c r="T30" s="747"/>
      <c r="U30" s="747"/>
      <c r="V30" s="747">
        <v>156</v>
      </c>
      <c r="W30" s="747"/>
      <c r="X30" s="747"/>
      <c r="Y30" s="747"/>
      <c r="Z30" s="747"/>
      <c r="AA30" s="747">
        <v>1</v>
      </c>
      <c r="AB30" s="747"/>
      <c r="AC30" s="747"/>
      <c r="AD30" s="747"/>
      <c r="AE30" s="748"/>
      <c r="AF30" s="749">
        <v>1</v>
      </c>
      <c r="AG30" s="750"/>
      <c r="AH30" s="750"/>
      <c r="AI30" s="750"/>
      <c r="AJ30" s="751"/>
      <c r="AK30" s="818">
        <v>55</v>
      </c>
      <c r="AL30" s="819"/>
      <c r="AM30" s="819"/>
      <c r="AN30" s="819"/>
      <c r="AO30" s="819"/>
      <c r="AP30" s="819" t="s">
        <v>531</v>
      </c>
      <c r="AQ30" s="819"/>
      <c r="AR30" s="819"/>
      <c r="AS30" s="819"/>
      <c r="AT30" s="819"/>
      <c r="AU30" s="819" t="s">
        <v>532</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142</v>
      </c>
      <c r="R31" s="747"/>
      <c r="S31" s="747"/>
      <c r="T31" s="747"/>
      <c r="U31" s="747"/>
      <c r="V31" s="747">
        <v>113</v>
      </c>
      <c r="W31" s="747"/>
      <c r="X31" s="747"/>
      <c r="Y31" s="747"/>
      <c r="Z31" s="747"/>
      <c r="AA31" s="747">
        <v>28</v>
      </c>
      <c r="AB31" s="747"/>
      <c r="AC31" s="747"/>
      <c r="AD31" s="747"/>
      <c r="AE31" s="748"/>
      <c r="AF31" s="749">
        <v>98</v>
      </c>
      <c r="AG31" s="750"/>
      <c r="AH31" s="750"/>
      <c r="AI31" s="750"/>
      <c r="AJ31" s="751"/>
      <c r="AK31" s="818" t="s">
        <v>532</v>
      </c>
      <c r="AL31" s="819"/>
      <c r="AM31" s="819"/>
      <c r="AN31" s="819"/>
      <c r="AO31" s="819"/>
      <c r="AP31" s="819">
        <v>224</v>
      </c>
      <c r="AQ31" s="819"/>
      <c r="AR31" s="819"/>
      <c r="AS31" s="819"/>
      <c r="AT31" s="819"/>
      <c r="AU31" s="819" t="s">
        <v>532</v>
      </c>
      <c r="AV31" s="819"/>
      <c r="AW31" s="819"/>
      <c r="AX31" s="819"/>
      <c r="AY31" s="819"/>
      <c r="AZ31" s="820" t="s">
        <v>534</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154</v>
      </c>
      <c r="R32" s="747"/>
      <c r="S32" s="747"/>
      <c r="T32" s="747"/>
      <c r="U32" s="747"/>
      <c r="V32" s="747">
        <v>151</v>
      </c>
      <c r="W32" s="747"/>
      <c r="X32" s="747"/>
      <c r="Y32" s="747"/>
      <c r="Z32" s="747"/>
      <c r="AA32" s="747">
        <v>3</v>
      </c>
      <c r="AB32" s="747"/>
      <c r="AC32" s="747"/>
      <c r="AD32" s="747"/>
      <c r="AE32" s="748"/>
      <c r="AF32" s="749">
        <v>3</v>
      </c>
      <c r="AG32" s="750"/>
      <c r="AH32" s="750"/>
      <c r="AI32" s="750"/>
      <c r="AJ32" s="751"/>
      <c r="AK32" s="818">
        <v>48</v>
      </c>
      <c r="AL32" s="819"/>
      <c r="AM32" s="819"/>
      <c r="AN32" s="819"/>
      <c r="AO32" s="819"/>
      <c r="AP32" s="819">
        <v>592</v>
      </c>
      <c r="AQ32" s="819"/>
      <c r="AR32" s="819"/>
      <c r="AS32" s="819"/>
      <c r="AT32" s="819"/>
      <c r="AU32" s="819">
        <v>331</v>
      </c>
      <c r="AV32" s="819"/>
      <c r="AW32" s="819"/>
      <c r="AX32" s="819"/>
      <c r="AY32" s="819"/>
      <c r="AZ32" s="820" t="s">
        <v>532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310</v>
      </c>
      <c r="R33" s="747"/>
      <c r="S33" s="747"/>
      <c r="T33" s="747"/>
      <c r="U33" s="747"/>
      <c r="V33" s="747">
        <v>303</v>
      </c>
      <c r="W33" s="747"/>
      <c r="X33" s="747"/>
      <c r="Y33" s="747"/>
      <c r="Z33" s="747"/>
      <c r="AA33" s="747">
        <v>7</v>
      </c>
      <c r="AB33" s="747"/>
      <c r="AC33" s="747"/>
      <c r="AD33" s="747"/>
      <c r="AE33" s="748"/>
      <c r="AF33" s="749">
        <v>7</v>
      </c>
      <c r="AG33" s="750"/>
      <c r="AH33" s="750"/>
      <c r="AI33" s="750"/>
      <c r="AJ33" s="751"/>
      <c r="AK33" s="818">
        <v>209</v>
      </c>
      <c r="AL33" s="819"/>
      <c r="AM33" s="819"/>
      <c r="AN33" s="819"/>
      <c r="AO33" s="819"/>
      <c r="AP33" s="819">
        <v>815</v>
      </c>
      <c r="AQ33" s="819"/>
      <c r="AR33" s="819"/>
      <c r="AS33" s="819"/>
      <c r="AT33" s="819"/>
      <c r="AU33" s="819">
        <v>662</v>
      </c>
      <c r="AV33" s="819"/>
      <c r="AW33" s="819"/>
      <c r="AX33" s="819"/>
      <c r="AY33" s="819"/>
      <c r="AZ33" s="820" t="s">
        <v>534</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126</v>
      </c>
      <c r="R34" s="747"/>
      <c r="S34" s="747"/>
      <c r="T34" s="747"/>
      <c r="U34" s="747"/>
      <c r="V34" s="747">
        <v>123</v>
      </c>
      <c r="W34" s="747"/>
      <c r="X34" s="747"/>
      <c r="Y34" s="747"/>
      <c r="Z34" s="747"/>
      <c r="AA34" s="747">
        <v>3</v>
      </c>
      <c r="AB34" s="747"/>
      <c r="AC34" s="747"/>
      <c r="AD34" s="747"/>
      <c r="AE34" s="748"/>
      <c r="AF34" s="749">
        <v>3</v>
      </c>
      <c r="AG34" s="750"/>
      <c r="AH34" s="750"/>
      <c r="AI34" s="750"/>
      <c r="AJ34" s="751"/>
      <c r="AK34" s="818">
        <v>45</v>
      </c>
      <c r="AL34" s="819"/>
      <c r="AM34" s="819"/>
      <c r="AN34" s="819"/>
      <c r="AO34" s="819"/>
      <c r="AP34" s="819">
        <v>264</v>
      </c>
      <c r="AQ34" s="819"/>
      <c r="AR34" s="819"/>
      <c r="AS34" s="819"/>
      <c r="AT34" s="819"/>
      <c r="AU34" s="819">
        <v>200</v>
      </c>
      <c r="AV34" s="819"/>
      <c r="AW34" s="819"/>
      <c r="AX34" s="819"/>
      <c r="AY34" s="819"/>
      <c r="AZ34" s="820" t="s">
        <v>534</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139</v>
      </c>
      <c r="AG63" s="830"/>
      <c r="AH63" s="830"/>
      <c r="AI63" s="830"/>
      <c r="AJ63" s="831"/>
      <c r="AK63" s="832"/>
      <c r="AL63" s="827"/>
      <c r="AM63" s="827"/>
      <c r="AN63" s="827"/>
      <c r="AO63" s="827"/>
      <c r="AP63" s="830">
        <v>1894</v>
      </c>
      <c r="AQ63" s="830"/>
      <c r="AR63" s="830"/>
      <c r="AS63" s="830"/>
      <c r="AT63" s="830"/>
      <c r="AU63" s="830">
        <v>1194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1375</v>
      </c>
      <c r="R68" s="854"/>
      <c r="S68" s="854"/>
      <c r="T68" s="854"/>
      <c r="U68" s="854"/>
      <c r="V68" s="854">
        <v>1363</v>
      </c>
      <c r="W68" s="854"/>
      <c r="X68" s="854"/>
      <c r="Y68" s="854"/>
      <c r="Z68" s="854"/>
      <c r="AA68" s="854">
        <v>12</v>
      </c>
      <c r="AB68" s="854"/>
      <c r="AC68" s="854"/>
      <c r="AD68" s="854"/>
      <c r="AE68" s="854"/>
      <c r="AF68" s="854">
        <v>12</v>
      </c>
      <c r="AG68" s="854"/>
      <c r="AH68" s="854"/>
      <c r="AI68" s="854"/>
      <c r="AJ68" s="854"/>
      <c r="AK68" s="854" t="s">
        <v>532</v>
      </c>
      <c r="AL68" s="854"/>
      <c r="AM68" s="854"/>
      <c r="AN68" s="854"/>
      <c r="AO68" s="854"/>
      <c r="AP68" s="854">
        <v>228</v>
      </c>
      <c r="AQ68" s="854"/>
      <c r="AR68" s="854"/>
      <c r="AS68" s="854"/>
      <c r="AT68" s="854"/>
      <c r="AU68" s="854">
        <v>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2896</v>
      </c>
      <c r="R69" s="819"/>
      <c r="S69" s="819"/>
      <c r="T69" s="819"/>
      <c r="U69" s="819"/>
      <c r="V69" s="819">
        <v>2702</v>
      </c>
      <c r="W69" s="819"/>
      <c r="X69" s="819"/>
      <c r="Y69" s="819"/>
      <c r="Z69" s="819"/>
      <c r="AA69" s="819">
        <v>194</v>
      </c>
      <c r="AB69" s="819"/>
      <c r="AC69" s="819"/>
      <c r="AD69" s="819"/>
      <c r="AE69" s="819"/>
      <c r="AF69" s="819">
        <v>194</v>
      </c>
      <c r="AG69" s="819"/>
      <c r="AH69" s="819"/>
      <c r="AI69" s="819"/>
      <c r="AJ69" s="819"/>
      <c r="AK69" s="819" t="s">
        <v>532</v>
      </c>
      <c r="AL69" s="819"/>
      <c r="AM69" s="819"/>
      <c r="AN69" s="819"/>
      <c r="AO69" s="819"/>
      <c r="AP69" s="819">
        <v>2089</v>
      </c>
      <c r="AQ69" s="819"/>
      <c r="AR69" s="819"/>
      <c r="AS69" s="819"/>
      <c r="AT69" s="819"/>
      <c r="AU69" s="819" t="s">
        <v>532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361</v>
      </c>
      <c r="R70" s="819"/>
      <c r="S70" s="819"/>
      <c r="T70" s="819"/>
      <c r="U70" s="819"/>
      <c r="V70" s="819">
        <v>342</v>
      </c>
      <c r="W70" s="819"/>
      <c r="X70" s="819"/>
      <c r="Y70" s="819"/>
      <c r="Z70" s="819"/>
      <c r="AA70" s="819">
        <v>19</v>
      </c>
      <c r="AB70" s="819"/>
      <c r="AC70" s="819"/>
      <c r="AD70" s="819"/>
      <c r="AE70" s="819"/>
      <c r="AF70" s="819">
        <v>19</v>
      </c>
      <c r="AG70" s="819"/>
      <c r="AH70" s="819"/>
      <c r="AI70" s="819"/>
      <c r="AJ70" s="819"/>
      <c r="AK70" s="819" t="s">
        <v>538</v>
      </c>
      <c r="AL70" s="819"/>
      <c r="AM70" s="819"/>
      <c r="AN70" s="819"/>
      <c r="AO70" s="819"/>
      <c r="AP70" s="819">
        <v>0</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225</v>
      </c>
      <c r="AG88" s="830"/>
      <c r="AH88" s="830"/>
      <c r="AI88" s="830"/>
      <c r="AJ88" s="830"/>
      <c r="AK88" s="827"/>
      <c r="AL88" s="827"/>
      <c r="AM88" s="827"/>
      <c r="AN88" s="827"/>
      <c r="AO88" s="827"/>
      <c r="AP88" s="830">
        <v>2317</v>
      </c>
      <c r="AQ88" s="830"/>
      <c r="AR88" s="830"/>
      <c r="AS88" s="830"/>
      <c r="AT88" s="830"/>
      <c r="AU88" s="830">
        <v>49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916662</v>
      </c>
      <c r="AB110" s="890"/>
      <c r="AC110" s="890"/>
      <c r="AD110" s="890"/>
      <c r="AE110" s="891"/>
      <c r="AF110" s="892">
        <v>836064</v>
      </c>
      <c r="AG110" s="890"/>
      <c r="AH110" s="890"/>
      <c r="AI110" s="890"/>
      <c r="AJ110" s="891"/>
      <c r="AK110" s="892">
        <v>780014</v>
      </c>
      <c r="AL110" s="890"/>
      <c r="AM110" s="890"/>
      <c r="AN110" s="890"/>
      <c r="AO110" s="891"/>
      <c r="AP110" s="893">
        <v>18.399999999999999</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6528147</v>
      </c>
      <c r="BR110" s="927"/>
      <c r="BS110" s="927"/>
      <c r="BT110" s="927"/>
      <c r="BU110" s="927"/>
      <c r="BV110" s="927">
        <v>6787575</v>
      </c>
      <c r="BW110" s="927"/>
      <c r="BX110" s="927"/>
      <c r="BY110" s="927"/>
      <c r="BZ110" s="927"/>
      <c r="CA110" s="927">
        <v>7246281</v>
      </c>
      <c r="CB110" s="927"/>
      <c r="CC110" s="927"/>
      <c r="CD110" s="927"/>
      <c r="CE110" s="927"/>
      <c r="CF110" s="941">
        <v>170.6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2190601</v>
      </c>
      <c r="BR111" s="920"/>
      <c r="BS111" s="920"/>
      <c r="BT111" s="920"/>
      <c r="BU111" s="920"/>
      <c r="BV111" s="920">
        <v>2033036</v>
      </c>
      <c r="BW111" s="920"/>
      <c r="BX111" s="920"/>
      <c r="BY111" s="920"/>
      <c r="BZ111" s="920"/>
      <c r="CA111" s="920">
        <v>1869323</v>
      </c>
      <c r="CB111" s="920"/>
      <c r="CC111" s="920"/>
      <c r="CD111" s="920"/>
      <c r="CE111" s="920"/>
      <c r="CF111" s="914">
        <v>44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1532807</v>
      </c>
      <c r="BR112" s="920"/>
      <c r="BS112" s="920"/>
      <c r="BT112" s="920"/>
      <c r="BU112" s="920"/>
      <c r="BV112" s="920">
        <v>1334746</v>
      </c>
      <c r="BW112" s="920"/>
      <c r="BX112" s="920"/>
      <c r="BY112" s="920"/>
      <c r="BZ112" s="920"/>
      <c r="CA112" s="920">
        <v>1193936</v>
      </c>
      <c r="CB112" s="920"/>
      <c r="CC112" s="920"/>
      <c r="CD112" s="920"/>
      <c r="CE112" s="920"/>
      <c r="CF112" s="914">
        <v>28.1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2017717</v>
      </c>
      <c r="DH112" s="920"/>
      <c r="DI112" s="920"/>
      <c r="DJ112" s="920"/>
      <c r="DK112" s="920"/>
      <c r="DL112" s="920">
        <v>1894698</v>
      </c>
      <c r="DM112" s="920"/>
      <c r="DN112" s="920"/>
      <c r="DO112" s="920"/>
      <c r="DP112" s="920"/>
      <c r="DQ112" s="920">
        <v>1765531</v>
      </c>
      <c r="DR112" s="920"/>
      <c r="DS112" s="920"/>
      <c r="DT112" s="920"/>
      <c r="DU112" s="920"/>
      <c r="DV112" s="921">
        <v>41.6</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286321</v>
      </c>
      <c r="AB113" s="934"/>
      <c r="AC113" s="934"/>
      <c r="AD113" s="934"/>
      <c r="AE113" s="935"/>
      <c r="AF113" s="936">
        <v>301736</v>
      </c>
      <c r="AG113" s="934"/>
      <c r="AH113" s="934"/>
      <c r="AI113" s="934"/>
      <c r="AJ113" s="935"/>
      <c r="AK113" s="936">
        <v>262041</v>
      </c>
      <c r="AL113" s="934"/>
      <c r="AM113" s="934"/>
      <c r="AN113" s="934"/>
      <c r="AO113" s="935"/>
      <c r="AP113" s="937">
        <v>6.2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58800</v>
      </c>
      <c r="BR113" s="920"/>
      <c r="BS113" s="920"/>
      <c r="BT113" s="920"/>
      <c r="BU113" s="920"/>
      <c r="BV113" s="920">
        <v>54740</v>
      </c>
      <c r="BW113" s="920"/>
      <c r="BX113" s="920"/>
      <c r="BY113" s="920"/>
      <c r="BZ113" s="920"/>
      <c r="CA113" s="920">
        <v>48582</v>
      </c>
      <c r="CB113" s="920"/>
      <c r="CC113" s="920"/>
      <c r="CD113" s="920"/>
      <c r="CE113" s="920"/>
      <c r="CF113" s="914">
        <v>1.1000000000000001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1813</v>
      </c>
      <c r="AB114" s="959"/>
      <c r="AC114" s="959"/>
      <c r="AD114" s="959"/>
      <c r="AE114" s="960"/>
      <c r="AF114" s="961">
        <v>4465</v>
      </c>
      <c r="AG114" s="959"/>
      <c r="AH114" s="959"/>
      <c r="AI114" s="959"/>
      <c r="AJ114" s="960"/>
      <c r="AK114" s="961">
        <v>6522</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1858589</v>
      </c>
      <c r="BR114" s="920"/>
      <c r="BS114" s="920"/>
      <c r="BT114" s="920"/>
      <c r="BU114" s="920"/>
      <c r="BV114" s="920">
        <v>1754336</v>
      </c>
      <c r="BW114" s="920"/>
      <c r="BX114" s="920"/>
      <c r="BY114" s="920"/>
      <c r="BZ114" s="920"/>
      <c r="CA114" s="920">
        <v>1595937</v>
      </c>
      <c r="CB114" s="920"/>
      <c r="CC114" s="920"/>
      <c r="CD114" s="920"/>
      <c r="CE114" s="920"/>
      <c r="CF114" s="914">
        <v>37.6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154692</v>
      </c>
      <c r="AB115" s="934"/>
      <c r="AC115" s="934"/>
      <c r="AD115" s="934"/>
      <c r="AE115" s="935"/>
      <c r="AF115" s="936">
        <v>136462</v>
      </c>
      <c r="AG115" s="934"/>
      <c r="AH115" s="934"/>
      <c r="AI115" s="934"/>
      <c r="AJ115" s="935"/>
      <c r="AK115" s="936">
        <v>136035</v>
      </c>
      <c r="AL115" s="934"/>
      <c r="AM115" s="934"/>
      <c r="AN115" s="934"/>
      <c r="AO115" s="935"/>
      <c r="AP115" s="937">
        <v>3.2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33640</v>
      </c>
      <c r="DH116" s="959"/>
      <c r="DI116" s="959"/>
      <c r="DJ116" s="959"/>
      <c r="DK116" s="960"/>
      <c r="DL116" s="961">
        <v>25230</v>
      </c>
      <c r="DM116" s="959"/>
      <c r="DN116" s="959"/>
      <c r="DO116" s="959"/>
      <c r="DP116" s="960"/>
      <c r="DQ116" s="961">
        <v>16820</v>
      </c>
      <c r="DR116" s="959"/>
      <c r="DS116" s="959"/>
      <c r="DT116" s="959"/>
      <c r="DU116" s="960"/>
      <c r="DV116" s="962">
        <v>0.4</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1359488</v>
      </c>
      <c r="AB117" s="966"/>
      <c r="AC117" s="966"/>
      <c r="AD117" s="966"/>
      <c r="AE117" s="967"/>
      <c r="AF117" s="965">
        <v>1278727</v>
      </c>
      <c r="AG117" s="966"/>
      <c r="AH117" s="966"/>
      <c r="AI117" s="966"/>
      <c r="AJ117" s="967"/>
      <c r="AK117" s="965">
        <v>1184612</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12168944</v>
      </c>
      <c r="BR118" s="986"/>
      <c r="BS118" s="986"/>
      <c r="BT118" s="986"/>
      <c r="BU118" s="986"/>
      <c r="BV118" s="986">
        <v>11964433</v>
      </c>
      <c r="BW118" s="986"/>
      <c r="BX118" s="986"/>
      <c r="BY118" s="986"/>
      <c r="BZ118" s="986"/>
      <c r="CA118" s="986">
        <v>11954059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2758567</v>
      </c>
      <c r="BR119" s="927"/>
      <c r="BS119" s="927"/>
      <c r="BT119" s="927"/>
      <c r="BU119" s="927"/>
      <c r="BV119" s="927">
        <v>2989179</v>
      </c>
      <c r="BW119" s="927"/>
      <c r="BX119" s="927"/>
      <c r="BY119" s="927"/>
      <c r="BZ119" s="927"/>
      <c r="CA119" s="927">
        <v>3226517</v>
      </c>
      <c r="CB119" s="927"/>
      <c r="CC119" s="927"/>
      <c r="CD119" s="927"/>
      <c r="CE119" s="927"/>
      <c r="CF119" s="941">
        <v>76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139244</v>
      </c>
      <c r="DH119" s="998"/>
      <c r="DI119" s="998"/>
      <c r="DJ119" s="998"/>
      <c r="DK119" s="999"/>
      <c r="DL119" s="1000">
        <v>113108</v>
      </c>
      <c r="DM119" s="998"/>
      <c r="DN119" s="998"/>
      <c r="DO119" s="998"/>
      <c r="DP119" s="999"/>
      <c r="DQ119" s="1000">
        <v>86972</v>
      </c>
      <c r="DR119" s="998"/>
      <c r="DS119" s="998"/>
      <c r="DT119" s="998"/>
      <c r="DU119" s="999"/>
      <c r="DV119" s="1001">
        <v>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593903</v>
      </c>
      <c r="BR120" s="920"/>
      <c r="BS120" s="920"/>
      <c r="BT120" s="920"/>
      <c r="BU120" s="920"/>
      <c r="BV120" s="920">
        <v>540079</v>
      </c>
      <c r="BW120" s="920"/>
      <c r="BX120" s="920"/>
      <c r="BY120" s="920"/>
      <c r="BZ120" s="920"/>
      <c r="CA120" s="920">
        <v>620497</v>
      </c>
      <c r="CB120" s="920"/>
      <c r="CC120" s="920"/>
      <c r="CD120" s="920"/>
      <c r="CE120" s="920"/>
      <c r="CF120" s="914">
        <v>14.6</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978224</v>
      </c>
      <c r="DH120" s="927"/>
      <c r="DI120" s="927"/>
      <c r="DJ120" s="927"/>
      <c r="DK120" s="927"/>
      <c r="DL120" s="927">
        <v>808292</v>
      </c>
      <c r="DM120" s="927"/>
      <c r="DN120" s="927"/>
      <c r="DO120" s="927"/>
      <c r="DP120" s="927"/>
      <c r="DQ120" s="927">
        <v>662222</v>
      </c>
      <c r="DR120" s="927"/>
      <c r="DS120" s="927"/>
      <c r="DT120" s="927"/>
      <c r="DU120" s="927"/>
      <c r="DV120" s="928">
        <v>15.6</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118269</v>
      </c>
      <c r="AB121" s="959"/>
      <c r="AC121" s="959"/>
      <c r="AD121" s="959"/>
      <c r="AE121" s="960"/>
      <c r="AF121" s="961">
        <v>100444</v>
      </c>
      <c r="AG121" s="959"/>
      <c r="AH121" s="959"/>
      <c r="AI121" s="959"/>
      <c r="AJ121" s="960"/>
      <c r="AK121" s="961">
        <v>100425</v>
      </c>
      <c r="AL121" s="959"/>
      <c r="AM121" s="959"/>
      <c r="AN121" s="959"/>
      <c r="AO121" s="960"/>
      <c r="AP121" s="962">
        <v>2.4</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6169886</v>
      </c>
      <c r="BR121" s="986"/>
      <c r="BS121" s="986"/>
      <c r="BT121" s="986"/>
      <c r="BU121" s="986"/>
      <c r="BV121" s="986">
        <v>6304761</v>
      </c>
      <c r="BW121" s="986"/>
      <c r="BX121" s="986"/>
      <c r="BY121" s="986"/>
      <c r="BZ121" s="986"/>
      <c r="CA121" s="986">
        <v>6428343</v>
      </c>
      <c r="CB121" s="986"/>
      <c r="CC121" s="986"/>
      <c r="CD121" s="986"/>
      <c r="CE121" s="986"/>
      <c r="CF121" s="1024">
        <v>151.4</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340878</v>
      </c>
      <c r="DH121" s="920"/>
      <c r="DI121" s="920"/>
      <c r="DJ121" s="920"/>
      <c r="DK121" s="920"/>
      <c r="DL121" s="920">
        <v>323711</v>
      </c>
      <c r="DM121" s="920"/>
      <c r="DN121" s="920"/>
      <c r="DO121" s="920"/>
      <c r="DP121" s="920"/>
      <c r="DQ121" s="920">
        <v>331248</v>
      </c>
      <c r="DR121" s="920"/>
      <c r="DS121" s="920"/>
      <c r="DT121" s="920"/>
      <c r="DU121" s="920"/>
      <c r="DV121" s="921">
        <v>7.8</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9522356</v>
      </c>
      <c r="BR122" s="1035"/>
      <c r="BS122" s="1035"/>
      <c r="BT122" s="1035"/>
      <c r="BU122" s="1035"/>
      <c r="BV122" s="1035">
        <v>9834019</v>
      </c>
      <c r="BW122" s="1035"/>
      <c r="BX122" s="1035"/>
      <c r="BY122" s="1035"/>
      <c r="BZ122" s="1035"/>
      <c r="CA122" s="1035">
        <v>10275357</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213705</v>
      </c>
      <c r="DH122" s="920"/>
      <c r="DI122" s="920"/>
      <c r="DJ122" s="920"/>
      <c r="DK122" s="920"/>
      <c r="DL122" s="920">
        <v>202743</v>
      </c>
      <c r="DM122" s="920"/>
      <c r="DN122" s="920"/>
      <c r="DO122" s="920"/>
      <c r="DP122" s="920"/>
      <c r="DQ122" s="920">
        <v>200466</v>
      </c>
      <c r="DR122" s="920"/>
      <c r="DS122" s="920"/>
      <c r="DT122" s="920"/>
      <c r="DU122" s="920"/>
      <c r="DV122" s="921">
        <v>4.7</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9671</v>
      </c>
      <c r="AB123" s="959"/>
      <c r="AC123" s="959"/>
      <c r="AD123" s="959"/>
      <c r="AE123" s="960"/>
      <c r="AF123" s="961">
        <v>9419</v>
      </c>
      <c r="AG123" s="959"/>
      <c r="AH123" s="959"/>
      <c r="AI123" s="959"/>
      <c r="AJ123" s="960"/>
      <c r="AK123" s="961">
        <v>9167</v>
      </c>
      <c r="AL123" s="959"/>
      <c r="AM123" s="959"/>
      <c r="AN123" s="959"/>
      <c r="AO123" s="960"/>
      <c r="AP123" s="962">
        <v>0.2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60.9</v>
      </c>
      <c r="BR123" s="1027"/>
      <c r="BS123" s="1027"/>
      <c r="BT123" s="1027"/>
      <c r="BU123" s="1027"/>
      <c r="BV123" s="1027">
        <v>48.9</v>
      </c>
      <c r="BW123" s="1027"/>
      <c r="BX123" s="1027"/>
      <c r="BY123" s="1027"/>
      <c r="BZ123" s="1027"/>
      <c r="CA123" s="1027">
        <v>39.5</v>
      </c>
      <c r="CB123" s="1027"/>
      <c r="CC123" s="1027"/>
      <c r="CD123" s="1027"/>
      <c r="CE123" s="1027"/>
      <c r="CF123" s="1028"/>
      <c r="CG123" s="1029"/>
      <c r="CH123" s="1029"/>
      <c r="CI123" s="1029"/>
      <c r="CJ123" s="1030"/>
      <c r="CK123" s="1016"/>
      <c r="CL123" s="1017"/>
      <c r="CM123" s="1017"/>
      <c r="CN123" s="1017"/>
      <c r="CO123" s="1018"/>
      <c r="CP123" s="1007" t="s">
        <v>381</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26752</v>
      </c>
      <c r="AB126" s="959"/>
      <c r="AC126" s="959"/>
      <c r="AD126" s="959"/>
      <c r="AE126" s="960"/>
      <c r="AF126" s="961">
        <v>26599</v>
      </c>
      <c r="AG126" s="959"/>
      <c r="AH126" s="959"/>
      <c r="AI126" s="959"/>
      <c r="AJ126" s="960"/>
      <c r="AK126" s="961">
        <v>26443</v>
      </c>
      <c r="AL126" s="959"/>
      <c r="AM126" s="959"/>
      <c r="AN126" s="959"/>
      <c r="AO126" s="960"/>
      <c r="AP126" s="962">
        <v>0.6</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14.99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75">
        <v>66027</v>
      </c>
      <c r="AB128" s="1076"/>
      <c r="AC128" s="1076"/>
      <c r="AD128" s="1076"/>
      <c r="AE128" s="1077"/>
      <c r="AF128" s="1078">
        <v>70564</v>
      </c>
      <c r="AG128" s="1076"/>
      <c r="AH128" s="1076"/>
      <c r="AI128" s="1076"/>
      <c r="AJ128" s="1077"/>
      <c r="AK128" s="1078">
        <v>62028</v>
      </c>
      <c r="AL128" s="1076"/>
      <c r="AM128" s="1076"/>
      <c r="AN128" s="1076"/>
      <c r="AO128" s="1077"/>
      <c r="AP128" s="1079"/>
      <c r="AQ128" s="1080"/>
      <c r="AR128" s="1080"/>
      <c r="AS128" s="1080"/>
      <c r="AT128" s="1081"/>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19.989999999999998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5146714</v>
      </c>
      <c r="AB129" s="959"/>
      <c r="AC129" s="959"/>
      <c r="AD129" s="959"/>
      <c r="AE129" s="960"/>
      <c r="AF129" s="961">
        <v>5155828</v>
      </c>
      <c r="AG129" s="959"/>
      <c r="AH129" s="959"/>
      <c r="AI129" s="959"/>
      <c r="AJ129" s="960"/>
      <c r="AK129" s="961">
        <v>5011484</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807922</v>
      </c>
      <c r="AB130" s="959"/>
      <c r="AC130" s="959"/>
      <c r="AD130" s="959"/>
      <c r="AE130" s="960"/>
      <c r="AF130" s="961">
        <v>801045</v>
      </c>
      <c r="AG130" s="959"/>
      <c r="AH130" s="959"/>
      <c r="AI130" s="959"/>
      <c r="AJ130" s="960"/>
      <c r="AK130" s="961">
        <v>764391</v>
      </c>
      <c r="AL130" s="959"/>
      <c r="AM130" s="959"/>
      <c r="AN130" s="959"/>
      <c r="AO130" s="960"/>
      <c r="AP130" s="1063"/>
      <c r="AQ130" s="1064"/>
      <c r="AR130" s="1064"/>
      <c r="AS130" s="1064"/>
      <c r="AT130" s="1065"/>
      <c r="AU130" s="235"/>
      <c r="AV130" s="235"/>
      <c r="AW130" s="235"/>
      <c r="AX130" s="1099" t="s">
        <v>459</v>
      </c>
      <c r="AY130" s="1045"/>
      <c r="AZ130" s="1045"/>
      <c r="BA130" s="1045"/>
      <c r="BB130" s="1045"/>
      <c r="BC130" s="1045"/>
      <c r="BD130" s="1045"/>
      <c r="BE130" s="1046"/>
      <c r="BF130" s="1100">
        <v>39.5</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460</v>
      </c>
      <c r="X131" s="1109"/>
      <c r="Y131" s="1109"/>
      <c r="Z131" s="1110"/>
      <c r="AA131" s="997">
        <v>4338792</v>
      </c>
      <c r="AB131" s="998"/>
      <c r="AC131" s="998"/>
      <c r="AD131" s="998"/>
      <c r="AE131" s="999"/>
      <c r="AF131" s="1000">
        <v>4354783</v>
      </c>
      <c r="AG131" s="998"/>
      <c r="AH131" s="998"/>
      <c r="AI131" s="998"/>
      <c r="AJ131" s="999"/>
      <c r="AK131" s="1000">
        <v>4247093</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461</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462</v>
      </c>
      <c r="W132" s="1087"/>
      <c r="X132" s="1087"/>
      <c r="Y132" s="1087"/>
      <c r="Z132" s="1088"/>
      <c r="AA132" s="1089">
        <v>11.19064938</v>
      </c>
      <c r="AB132" s="1090"/>
      <c r="AC132" s="1090"/>
      <c r="AD132" s="1090"/>
      <c r="AE132" s="1091"/>
      <c r="AF132" s="1092">
        <v>9.3487551500000006</v>
      </c>
      <c r="AG132" s="1090"/>
      <c r="AH132" s="1090"/>
      <c r="AI132" s="1090"/>
      <c r="AJ132" s="1091"/>
      <c r="AK132" s="1092">
        <v>8.433839334</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463</v>
      </c>
      <c r="W133" s="1094"/>
      <c r="X133" s="1094"/>
      <c r="Y133" s="1094"/>
      <c r="Z133" s="1095"/>
      <c r="AA133" s="1096">
        <v>12.6</v>
      </c>
      <c r="AB133" s="1097"/>
      <c r="AC133" s="1097"/>
      <c r="AD133" s="1097"/>
      <c r="AE133" s="1098"/>
      <c r="AF133" s="1096">
        <v>11.2</v>
      </c>
      <c r="AG133" s="1097"/>
      <c r="AH133" s="1097"/>
      <c r="AI133" s="1097"/>
      <c r="AJ133" s="1098"/>
      <c r="AK133" s="1096">
        <v>9.6</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1399434</v>
      </c>
      <c r="L9" s="264">
        <v>141414</v>
      </c>
      <c r="M9" s="265">
        <v>138183</v>
      </c>
      <c r="N9" s="266">
        <v>2.2999999999999998</v>
      </c>
    </row>
    <row r="10" spans="1:16">
      <c r="A10" s="248"/>
      <c r="B10" s="244"/>
      <c r="C10" s="244"/>
      <c r="D10" s="244"/>
      <c r="E10" s="244"/>
      <c r="F10" s="244"/>
      <c r="G10" s="1119" t="s">
        <v>472</v>
      </c>
      <c r="H10" s="1120"/>
      <c r="I10" s="1120"/>
      <c r="J10" s="1121"/>
      <c r="K10" s="267">
        <v>195982</v>
      </c>
      <c r="L10" s="268">
        <v>19804</v>
      </c>
      <c r="M10" s="269">
        <v>15438</v>
      </c>
      <c r="N10" s="270">
        <v>28.3</v>
      </c>
    </row>
    <row r="11" spans="1:16" ht="13.5" customHeight="1">
      <c r="A11" s="248"/>
      <c r="B11" s="244"/>
      <c r="C11" s="244"/>
      <c r="D11" s="244"/>
      <c r="E11" s="244"/>
      <c r="F11" s="244"/>
      <c r="G11" s="1119" t="s">
        <v>473</v>
      </c>
      <c r="H11" s="1120"/>
      <c r="I11" s="1120"/>
      <c r="J11" s="1121"/>
      <c r="K11" s="267">
        <v>257327</v>
      </c>
      <c r="L11" s="268">
        <v>26003</v>
      </c>
      <c r="M11" s="269">
        <v>22352</v>
      </c>
      <c r="N11" s="270">
        <v>16.3</v>
      </c>
    </row>
    <row r="12" spans="1:16" ht="13.5" customHeight="1">
      <c r="A12" s="248"/>
      <c r="B12" s="244"/>
      <c r="C12" s="244"/>
      <c r="D12" s="244"/>
      <c r="E12" s="244"/>
      <c r="F12" s="244"/>
      <c r="G12" s="1119" t="s">
        <v>474</v>
      </c>
      <c r="H12" s="1120"/>
      <c r="I12" s="1120"/>
      <c r="J12" s="1121"/>
      <c r="K12" s="267" t="s">
        <v>475</v>
      </c>
      <c r="L12" s="268" t="s">
        <v>475</v>
      </c>
      <c r="M12" s="269">
        <v>2530</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57635</v>
      </c>
      <c r="L14" s="268">
        <v>5824</v>
      </c>
      <c r="M14" s="269">
        <v>5605</v>
      </c>
      <c r="N14" s="270">
        <v>3.9</v>
      </c>
    </row>
    <row r="15" spans="1:16" ht="13.5" customHeight="1">
      <c r="A15" s="248"/>
      <c r="B15" s="244"/>
      <c r="C15" s="244"/>
      <c r="D15" s="244"/>
      <c r="E15" s="244"/>
      <c r="F15" s="244"/>
      <c r="G15" s="1119" t="s">
        <v>478</v>
      </c>
      <c r="H15" s="1120"/>
      <c r="I15" s="1120"/>
      <c r="J15" s="1121"/>
      <c r="K15" s="267" t="s">
        <v>475</v>
      </c>
      <c r="L15" s="268" t="s">
        <v>475</v>
      </c>
      <c r="M15" s="269">
        <v>3103</v>
      </c>
      <c r="N15" s="270" t="s">
        <v>475</v>
      </c>
    </row>
    <row r="16" spans="1:16">
      <c r="A16" s="248"/>
      <c r="B16" s="244"/>
      <c r="C16" s="244"/>
      <c r="D16" s="244"/>
      <c r="E16" s="244"/>
      <c r="F16" s="244"/>
      <c r="G16" s="1122" t="s">
        <v>479</v>
      </c>
      <c r="H16" s="1123"/>
      <c r="I16" s="1123"/>
      <c r="J16" s="1124"/>
      <c r="K16" s="268">
        <v>-144311</v>
      </c>
      <c r="L16" s="268">
        <v>-14583</v>
      </c>
      <c r="M16" s="269">
        <v>-15159</v>
      </c>
      <c r="N16" s="270">
        <v>-3.8</v>
      </c>
    </row>
    <row r="17" spans="1:16">
      <c r="A17" s="248"/>
      <c r="B17" s="244"/>
      <c r="C17" s="244"/>
      <c r="D17" s="244"/>
      <c r="E17" s="244"/>
      <c r="F17" s="244"/>
      <c r="G17" s="1122" t="s">
        <v>169</v>
      </c>
      <c r="H17" s="1123"/>
      <c r="I17" s="1123"/>
      <c r="J17" s="1124"/>
      <c r="K17" s="268">
        <v>1766067</v>
      </c>
      <c r="L17" s="268">
        <v>178463</v>
      </c>
      <c r="M17" s="269">
        <v>172052</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14.96</v>
      </c>
      <c r="L21" s="281">
        <v>15.52</v>
      </c>
      <c r="M21" s="282">
        <v>-0.56000000000000005</v>
      </c>
      <c r="N21" s="249"/>
      <c r="O21" s="283"/>
      <c r="P21" s="279"/>
    </row>
    <row r="22" spans="1:16" s="284" customFormat="1">
      <c r="A22" s="279"/>
      <c r="B22" s="249"/>
      <c r="C22" s="249"/>
      <c r="D22" s="249"/>
      <c r="E22" s="249"/>
      <c r="F22" s="249"/>
      <c r="G22" s="1114" t="s">
        <v>485</v>
      </c>
      <c r="H22" s="1115"/>
      <c r="I22" s="1115"/>
      <c r="J22" s="1116"/>
      <c r="K22" s="285">
        <v>98.9</v>
      </c>
      <c r="L22" s="286">
        <v>95.8</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780014</v>
      </c>
      <c r="L32" s="294">
        <v>78821</v>
      </c>
      <c r="M32" s="295">
        <v>106666</v>
      </c>
      <c r="N32" s="296">
        <v>-26.1</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439</v>
      </c>
      <c r="N34" s="296" t="s">
        <v>475</v>
      </c>
    </row>
    <row r="35" spans="1:16" ht="27" customHeight="1">
      <c r="A35" s="248"/>
      <c r="B35" s="244"/>
      <c r="C35" s="244"/>
      <c r="D35" s="244"/>
      <c r="E35" s="244"/>
      <c r="F35" s="244"/>
      <c r="G35" s="1130" t="s">
        <v>491</v>
      </c>
      <c r="H35" s="1131"/>
      <c r="I35" s="1131"/>
      <c r="J35" s="1132"/>
      <c r="K35" s="294">
        <v>262041</v>
      </c>
      <c r="L35" s="294">
        <v>26479</v>
      </c>
      <c r="M35" s="295">
        <v>24405</v>
      </c>
      <c r="N35" s="296">
        <v>8.5</v>
      </c>
    </row>
    <row r="36" spans="1:16" ht="27" customHeight="1">
      <c r="A36" s="248"/>
      <c r="B36" s="244"/>
      <c r="C36" s="244"/>
      <c r="D36" s="244"/>
      <c r="E36" s="244"/>
      <c r="F36" s="244"/>
      <c r="G36" s="1130" t="s">
        <v>492</v>
      </c>
      <c r="H36" s="1131"/>
      <c r="I36" s="1131"/>
      <c r="J36" s="1132"/>
      <c r="K36" s="294">
        <v>6522</v>
      </c>
      <c r="L36" s="294">
        <v>659</v>
      </c>
      <c r="M36" s="295">
        <v>4847</v>
      </c>
      <c r="N36" s="296">
        <v>-86.4</v>
      </c>
    </row>
    <row r="37" spans="1:16" ht="13.5" customHeight="1">
      <c r="A37" s="248"/>
      <c r="B37" s="244"/>
      <c r="C37" s="244"/>
      <c r="D37" s="244"/>
      <c r="E37" s="244"/>
      <c r="F37" s="244"/>
      <c r="G37" s="1130" t="s">
        <v>493</v>
      </c>
      <c r="H37" s="1131"/>
      <c r="I37" s="1131"/>
      <c r="J37" s="1132"/>
      <c r="K37" s="294">
        <v>136035</v>
      </c>
      <c r="L37" s="294">
        <v>13746</v>
      </c>
      <c r="M37" s="295">
        <v>2124</v>
      </c>
      <c r="N37" s="296">
        <v>547.20000000000005</v>
      </c>
    </row>
    <row r="38" spans="1:16" ht="27" customHeight="1">
      <c r="A38" s="248"/>
      <c r="B38" s="244"/>
      <c r="C38" s="244"/>
      <c r="D38" s="244"/>
      <c r="E38" s="244"/>
      <c r="F38" s="244"/>
      <c r="G38" s="1133" t="s">
        <v>494</v>
      </c>
      <c r="H38" s="1134"/>
      <c r="I38" s="1134"/>
      <c r="J38" s="1135"/>
      <c r="K38" s="297" t="s">
        <v>475</v>
      </c>
      <c r="L38" s="297" t="s">
        <v>475</v>
      </c>
      <c r="M38" s="298">
        <v>33</v>
      </c>
      <c r="N38" s="299" t="s">
        <v>475</v>
      </c>
      <c r="O38" s="293"/>
    </row>
    <row r="39" spans="1:16">
      <c r="A39" s="248"/>
      <c r="B39" s="244"/>
      <c r="C39" s="244"/>
      <c r="D39" s="244"/>
      <c r="E39" s="244"/>
      <c r="F39" s="244"/>
      <c r="G39" s="1133" t="s">
        <v>495</v>
      </c>
      <c r="H39" s="1134"/>
      <c r="I39" s="1134"/>
      <c r="J39" s="1135"/>
      <c r="K39" s="300">
        <v>-62028</v>
      </c>
      <c r="L39" s="300">
        <v>-6268</v>
      </c>
      <c r="M39" s="301">
        <v>-5315</v>
      </c>
      <c r="N39" s="302">
        <v>17.899999999999999</v>
      </c>
      <c r="O39" s="293"/>
    </row>
    <row r="40" spans="1:16" ht="27" customHeight="1">
      <c r="A40" s="248"/>
      <c r="B40" s="244"/>
      <c r="C40" s="244"/>
      <c r="D40" s="244"/>
      <c r="E40" s="244"/>
      <c r="F40" s="244"/>
      <c r="G40" s="1130" t="s">
        <v>496</v>
      </c>
      <c r="H40" s="1131"/>
      <c r="I40" s="1131"/>
      <c r="J40" s="1132"/>
      <c r="K40" s="300">
        <v>-764391</v>
      </c>
      <c r="L40" s="300">
        <v>-77242</v>
      </c>
      <c r="M40" s="301">
        <v>-96584</v>
      </c>
      <c r="N40" s="302">
        <v>-20</v>
      </c>
      <c r="O40" s="293"/>
    </row>
    <row r="41" spans="1:16">
      <c r="A41" s="248"/>
      <c r="B41" s="244"/>
      <c r="C41" s="244"/>
      <c r="D41" s="244"/>
      <c r="E41" s="244"/>
      <c r="F41" s="244"/>
      <c r="G41" s="1136" t="s">
        <v>279</v>
      </c>
      <c r="H41" s="1137"/>
      <c r="I41" s="1137"/>
      <c r="J41" s="1138"/>
      <c r="K41" s="294">
        <v>358193</v>
      </c>
      <c r="L41" s="300">
        <v>36196</v>
      </c>
      <c r="M41" s="301">
        <v>36615</v>
      </c>
      <c r="N41" s="302">
        <v>-1.1000000000000001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736477</v>
      </c>
      <c r="J51" s="320">
        <v>71978</v>
      </c>
      <c r="K51" s="321">
        <v>-37.1</v>
      </c>
      <c r="L51" s="322">
        <v>147869</v>
      </c>
      <c r="M51" s="323">
        <v>16.3</v>
      </c>
      <c r="N51" s="324">
        <v>-53.4</v>
      </c>
    </row>
    <row r="52" spans="1:14">
      <c r="A52" s="248"/>
      <c r="B52" s="244"/>
      <c r="C52" s="244"/>
      <c r="D52" s="244"/>
      <c r="E52" s="244"/>
      <c r="F52" s="244"/>
      <c r="G52" s="325"/>
      <c r="H52" s="326" t="s">
        <v>507</v>
      </c>
      <c r="I52" s="327">
        <v>393922</v>
      </c>
      <c r="J52" s="328">
        <v>38499</v>
      </c>
      <c r="K52" s="329">
        <v>-39</v>
      </c>
      <c r="L52" s="330">
        <v>63271</v>
      </c>
      <c r="M52" s="331">
        <v>-12.8</v>
      </c>
      <c r="N52" s="332">
        <v>-26.2</v>
      </c>
    </row>
    <row r="53" spans="1:14">
      <c r="A53" s="248"/>
      <c r="B53" s="244"/>
      <c r="C53" s="244"/>
      <c r="D53" s="244"/>
      <c r="E53" s="244"/>
      <c r="F53" s="244"/>
      <c r="G53" s="310" t="s">
        <v>508</v>
      </c>
      <c r="H53" s="311"/>
      <c r="I53" s="319">
        <v>787340</v>
      </c>
      <c r="J53" s="320">
        <v>77924</v>
      </c>
      <c r="K53" s="321">
        <v>8.3000000000000007</v>
      </c>
      <c r="L53" s="322">
        <v>146140</v>
      </c>
      <c r="M53" s="323">
        <v>-1.2</v>
      </c>
      <c r="N53" s="324">
        <v>9.5</v>
      </c>
    </row>
    <row r="54" spans="1:14">
      <c r="A54" s="248"/>
      <c r="B54" s="244"/>
      <c r="C54" s="244"/>
      <c r="D54" s="244"/>
      <c r="E54" s="244"/>
      <c r="F54" s="244"/>
      <c r="G54" s="325"/>
      <c r="H54" s="326" t="s">
        <v>507</v>
      </c>
      <c r="I54" s="327">
        <v>550881</v>
      </c>
      <c r="J54" s="328">
        <v>54521</v>
      </c>
      <c r="K54" s="329">
        <v>41.6</v>
      </c>
      <c r="L54" s="330">
        <v>75451</v>
      </c>
      <c r="M54" s="331">
        <v>19.3</v>
      </c>
      <c r="N54" s="332">
        <v>22.3</v>
      </c>
    </row>
    <row r="55" spans="1:14">
      <c r="A55" s="248"/>
      <c r="B55" s="244"/>
      <c r="C55" s="244"/>
      <c r="D55" s="244"/>
      <c r="E55" s="244"/>
      <c r="F55" s="244"/>
      <c r="G55" s="310" t="s">
        <v>509</v>
      </c>
      <c r="H55" s="311"/>
      <c r="I55" s="319">
        <v>1260386</v>
      </c>
      <c r="J55" s="320">
        <v>125362</v>
      </c>
      <c r="K55" s="321">
        <v>60.9</v>
      </c>
      <c r="L55" s="322">
        <v>146641</v>
      </c>
      <c r="M55" s="323">
        <v>0.3</v>
      </c>
      <c r="N55" s="324">
        <v>60.6</v>
      </c>
    </row>
    <row r="56" spans="1:14">
      <c r="A56" s="248"/>
      <c r="B56" s="244"/>
      <c r="C56" s="244"/>
      <c r="D56" s="244"/>
      <c r="E56" s="244"/>
      <c r="F56" s="244"/>
      <c r="G56" s="325"/>
      <c r="H56" s="326" t="s">
        <v>507</v>
      </c>
      <c r="I56" s="327">
        <v>513582</v>
      </c>
      <c r="J56" s="328">
        <v>51082</v>
      </c>
      <c r="K56" s="329">
        <v>-6.3</v>
      </c>
      <c r="L56" s="330">
        <v>68142</v>
      </c>
      <c r="M56" s="331">
        <v>-9.6999999999999993</v>
      </c>
      <c r="N56" s="332">
        <v>3.4</v>
      </c>
    </row>
    <row r="57" spans="1:14">
      <c r="A57" s="248"/>
      <c r="B57" s="244"/>
      <c r="C57" s="244"/>
      <c r="D57" s="244"/>
      <c r="E57" s="244"/>
      <c r="F57" s="244"/>
      <c r="G57" s="310" t="s">
        <v>510</v>
      </c>
      <c r="H57" s="311"/>
      <c r="I57" s="319">
        <v>1623256</v>
      </c>
      <c r="J57" s="320">
        <v>162569</v>
      </c>
      <c r="K57" s="321">
        <v>29.7</v>
      </c>
      <c r="L57" s="322">
        <v>174587</v>
      </c>
      <c r="M57" s="323">
        <v>19.100000000000001</v>
      </c>
      <c r="N57" s="324">
        <v>10.6</v>
      </c>
    </row>
    <row r="58" spans="1:14">
      <c r="A58" s="248"/>
      <c r="B58" s="244"/>
      <c r="C58" s="244"/>
      <c r="D58" s="244"/>
      <c r="E58" s="244"/>
      <c r="F58" s="244"/>
      <c r="G58" s="325"/>
      <c r="H58" s="326" t="s">
        <v>507</v>
      </c>
      <c r="I58" s="327">
        <v>981244</v>
      </c>
      <c r="J58" s="328">
        <v>98272</v>
      </c>
      <c r="K58" s="329">
        <v>92.4</v>
      </c>
      <c r="L58" s="330">
        <v>79695</v>
      </c>
      <c r="M58" s="331">
        <v>17</v>
      </c>
      <c r="N58" s="332">
        <v>75.400000000000006</v>
      </c>
    </row>
    <row r="59" spans="1:14">
      <c r="A59" s="248"/>
      <c r="B59" s="244"/>
      <c r="C59" s="244"/>
      <c r="D59" s="244"/>
      <c r="E59" s="244"/>
      <c r="F59" s="244"/>
      <c r="G59" s="310" t="s">
        <v>511</v>
      </c>
      <c r="H59" s="311"/>
      <c r="I59" s="319">
        <v>1242392</v>
      </c>
      <c r="J59" s="320">
        <v>125545</v>
      </c>
      <c r="K59" s="321">
        <v>-22.8</v>
      </c>
      <c r="L59" s="322">
        <v>175675</v>
      </c>
      <c r="M59" s="323">
        <v>0.6</v>
      </c>
      <c r="N59" s="324">
        <v>-23.4</v>
      </c>
    </row>
    <row r="60" spans="1:14">
      <c r="A60" s="248"/>
      <c r="B60" s="244"/>
      <c r="C60" s="244"/>
      <c r="D60" s="244"/>
      <c r="E60" s="244"/>
      <c r="F60" s="244"/>
      <c r="G60" s="325"/>
      <c r="H60" s="326" t="s">
        <v>507</v>
      </c>
      <c r="I60" s="333">
        <v>396333</v>
      </c>
      <c r="J60" s="328">
        <v>40050</v>
      </c>
      <c r="K60" s="329">
        <v>-59.2</v>
      </c>
      <c r="L60" s="330">
        <v>87698</v>
      </c>
      <c r="M60" s="331">
        <v>10</v>
      </c>
      <c r="N60" s="332">
        <v>-69.2</v>
      </c>
    </row>
    <row r="61" spans="1:14">
      <c r="A61" s="248"/>
      <c r="B61" s="244"/>
      <c r="C61" s="244"/>
      <c r="D61" s="244"/>
      <c r="E61" s="244"/>
      <c r="F61" s="244"/>
      <c r="G61" s="310" t="s">
        <v>512</v>
      </c>
      <c r="H61" s="334"/>
      <c r="I61" s="335">
        <v>1129970</v>
      </c>
      <c r="J61" s="336">
        <v>112676</v>
      </c>
      <c r="K61" s="337">
        <v>7.8</v>
      </c>
      <c r="L61" s="338">
        <v>158182</v>
      </c>
      <c r="M61" s="339">
        <v>7</v>
      </c>
      <c r="N61" s="324">
        <v>0.8</v>
      </c>
    </row>
    <row r="62" spans="1:14">
      <c r="A62" s="248"/>
      <c r="B62" s="244"/>
      <c r="C62" s="244"/>
      <c r="D62" s="244"/>
      <c r="E62" s="244"/>
      <c r="F62" s="244"/>
      <c r="G62" s="325"/>
      <c r="H62" s="326" t="s">
        <v>507</v>
      </c>
      <c r="I62" s="327">
        <v>567192</v>
      </c>
      <c r="J62" s="328">
        <v>56485</v>
      </c>
      <c r="K62" s="329">
        <v>5.9</v>
      </c>
      <c r="L62" s="330">
        <v>74851</v>
      </c>
      <c r="M62" s="331">
        <v>4.8</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23.12</v>
      </c>
      <c r="G47" s="12">
        <v>24.58</v>
      </c>
      <c r="H47" s="12">
        <v>26.47</v>
      </c>
      <c r="I47" s="12">
        <v>28.42</v>
      </c>
      <c r="J47" s="13">
        <v>29.45</v>
      </c>
    </row>
    <row r="48" spans="2:10" ht="57.75" customHeight="1">
      <c r="B48" s="14"/>
      <c r="C48" s="1141" t="s">
        <v>4</v>
      </c>
      <c r="D48" s="1141"/>
      <c r="E48" s="1142"/>
      <c r="F48" s="15">
        <v>2.89</v>
      </c>
      <c r="G48" s="16">
        <v>2.37</v>
      </c>
      <c r="H48" s="16">
        <v>2.6</v>
      </c>
      <c r="I48" s="16">
        <v>3.7</v>
      </c>
      <c r="J48" s="17">
        <v>3.56</v>
      </c>
    </row>
    <row r="49" spans="2:10" ht="57.75" customHeight="1" thickBot="1">
      <c r="B49" s="18"/>
      <c r="C49" s="1143" t="s">
        <v>5</v>
      </c>
      <c r="D49" s="1143"/>
      <c r="E49" s="1144"/>
      <c r="F49" s="19">
        <v>4.09</v>
      </c>
      <c r="G49" s="20" t="s">
        <v>519</v>
      </c>
      <c r="H49" s="20">
        <v>0.37</v>
      </c>
      <c r="I49" s="20">
        <v>0.62</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2.89</v>
      </c>
      <c r="G34" s="33">
        <v>2.37</v>
      </c>
      <c r="H34" s="33">
        <v>2.59</v>
      </c>
      <c r="I34" s="33">
        <v>3.7</v>
      </c>
      <c r="J34" s="34">
        <v>3.56</v>
      </c>
      <c r="K34" s="22"/>
      <c r="L34" s="22"/>
      <c r="M34" s="22"/>
      <c r="N34" s="22"/>
      <c r="O34" s="22"/>
      <c r="P34" s="22"/>
    </row>
    <row r="35" spans="1:16" ht="39" customHeight="1">
      <c r="A35" s="22"/>
      <c r="B35" s="35"/>
      <c r="C35" s="1145" t="s">
        <v>522</v>
      </c>
      <c r="D35" s="1146"/>
      <c r="E35" s="1147"/>
      <c r="F35" s="36">
        <v>0.43</v>
      </c>
      <c r="G35" s="37">
        <v>0.47</v>
      </c>
      <c r="H35" s="37">
        <v>0.78</v>
      </c>
      <c r="I35" s="37">
        <v>1.36</v>
      </c>
      <c r="J35" s="38">
        <v>1.95</v>
      </c>
      <c r="K35" s="22"/>
      <c r="L35" s="22"/>
      <c r="M35" s="22"/>
      <c r="N35" s="22"/>
      <c r="O35" s="22"/>
      <c r="P35" s="22"/>
    </row>
    <row r="36" spans="1:16" ht="39" customHeight="1">
      <c r="A36" s="22"/>
      <c r="B36" s="35"/>
      <c r="C36" s="1145" t="s">
        <v>523</v>
      </c>
      <c r="D36" s="1146"/>
      <c r="E36" s="1147"/>
      <c r="F36" s="36">
        <v>0.34</v>
      </c>
      <c r="G36" s="37">
        <v>0.33</v>
      </c>
      <c r="H36" s="37">
        <v>0.24</v>
      </c>
      <c r="I36" s="37">
        <v>0.21</v>
      </c>
      <c r="J36" s="38">
        <v>0.45</v>
      </c>
      <c r="K36" s="22"/>
      <c r="L36" s="22"/>
      <c r="M36" s="22"/>
      <c r="N36" s="22"/>
      <c r="O36" s="22"/>
      <c r="P36" s="22"/>
    </row>
    <row r="37" spans="1:16" ht="39" customHeight="1">
      <c r="A37" s="22"/>
      <c r="B37" s="35"/>
      <c r="C37" s="1145" t="s">
        <v>524</v>
      </c>
      <c r="D37" s="1146"/>
      <c r="E37" s="1147"/>
      <c r="F37" s="36">
        <v>0.04</v>
      </c>
      <c r="G37" s="37">
        <v>0.03</v>
      </c>
      <c r="H37" s="37">
        <v>0.02</v>
      </c>
      <c r="I37" s="37">
        <v>0.01</v>
      </c>
      <c r="J37" s="38">
        <v>0.14000000000000001</v>
      </c>
      <c r="K37" s="22"/>
      <c r="L37" s="22"/>
      <c r="M37" s="22"/>
      <c r="N37" s="22"/>
      <c r="O37" s="22"/>
      <c r="P37" s="22"/>
    </row>
    <row r="38" spans="1:16" ht="39" customHeight="1">
      <c r="A38" s="22"/>
      <c r="B38" s="35"/>
      <c r="C38" s="1145" t="s">
        <v>525</v>
      </c>
      <c r="D38" s="1146"/>
      <c r="E38" s="1147"/>
      <c r="F38" s="36">
        <v>0.62</v>
      </c>
      <c r="G38" s="37">
        <v>0.17</v>
      </c>
      <c r="H38" s="37">
        <v>0.21</v>
      </c>
      <c r="I38" s="37">
        <v>0.28999999999999998</v>
      </c>
      <c r="J38" s="38">
        <v>0.1</v>
      </c>
      <c r="K38" s="22"/>
      <c r="L38" s="22"/>
      <c r="M38" s="22"/>
      <c r="N38" s="22"/>
      <c r="O38" s="22"/>
      <c r="P38" s="22"/>
    </row>
    <row r="39" spans="1:16" ht="39" customHeight="1">
      <c r="A39" s="22"/>
      <c r="B39" s="35"/>
      <c r="C39" s="1145" t="s">
        <v>526</v>
      </c>
      <c r="D39" s="1146"/>
      <c r="E39" s="1147"/>
      <c r="F39" s="36">
        <v>0.03</v>
      </c>
      <c r="G39" s="37">
        <v>0.02</v>
      </c>
      <c r="H39" s="37">
        <v>0.01</v>
      </c>
      <c r="I39" s="37">
        <v>0.01</v>
      </c>
      <c r="J39" s="38">
        <v>0.06</v>
      </c>
      <c r="K39" s="22"/>
      <c r="L39" s="22"/>
      <c r="M39" s="22"/>
      <c r="N39" s="22"/>
      <c r="O39" s="22"/>
      <c r="P39" s="22"/>
    </row>
    <row r="40" spans="1:16" ht="39" customHeight="1">
      <c r="A40" s="22"/>
      <c r="B40" s="35"/>
      <c r="C40" s="1145" t="s">
        <v>527</v>
      </c>
      <c r="D40" s="1146"/>
      <c r="E40" s="1147"/>
      <c r="F40" s="36">
        <v>0.02</v>
      </c>
      <c r="G40" s="37">
        <v>0.02</v>
      </c>
      <c r="H40" s="37">
        <v>0.02</v>
      </c>
      <c r="I40" s="37">
        <v>0.01</v>
      </c>
      <c r="J40" s="38">
        <v>0.05</v>
      </c>
      <c r="K40" s="22"/>
      <c r="L40" s="22"/>
      <c r="M40" s="22"/>
      <c r="N40" s="22"/>
      <c r="O40" s="22"/>
      <c r="P40" s="22"/>
    </row>
    <row r="41" spans="1:16" ht="39" customHeight="1">
      <c r="A41" s="22"/>
      <c r="B41" s="35"/>
      <c r="C41" s="1145" t="s">
        <v>528</v>
      </c>
      <c r="D41" s="1146"/>
      <c r="E41" s="1147"/>
      <c r="F41" s="36">
        <v>0</v>
      </c>
      <c r="G41" s="37">
        <v>0</v>
      </c>
      <c r="H41" s="37">
        <v>0</v>
      </c>
      <c r="I41" s="37">
        <v>0</v>
      </c>
      <c r="J41" s="38">
        <v>0.01</v>
      </c>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1106</v>
      </c>
      <c r="L45" s="60">
        <v>1019</v>
      </c>
      <c r="M45" s="60">
        <v>917</v>
      </c>
      <c r="N45" s="60">
        <v>836</v>
      </c>
      <c r="O45" s="61">
        <v>780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199</v>
      </c>
      <c r="L48" s="64">
        <v>280</v>
      </c>
      <c r="M48" s="64">
        <v>286</v>
      </c>
      <c r="N48" s="64">
        <v>302</v>
      </c>
      <c r="O48" s="65">
        <v>262</v>
      </c>
      <c r="P48" s="48"/>
      <c r="Q48" s="48"/>
      <c r="R48" s="48"/>
      <c r="S48" s="48"/>
      <c r="T48" s="48"/>
      <c r="U48" s="48"/>
    </row>
    <row r="49" spans="1:21" ht="30.75" customHeight="1">
      <c r="A49" s="48"/>
      <c r="B49" s="1163"/>
      <c r="C49" s="1164"/>
      <c r="D49" s="62"/>
      <c r="E49" s="1155" t="s">
        <v>16</v>
      </c>
      <c r="F49" s="1155"/>
      <c r="G49" s="1155"/>
      <c r="H49" s="1155"/>
      <c r="I49" s="1155"/>
      <c r="J49" s="1156"/>
      <c r="K49" s="63">
        <v>2</v>
      </c>
      <c r="L49" s="64">
        <v>0</v>
      </c>
      <c r="M49" s="64">
        <v>2</v>
      </c>
      <c r="N49" s="64">
        <v>4</v>
      </c>
      <c r="O49" s="65">
        <v>7</v>
      </c>
      <c r="P49" s="48"/>
      <c r="Q49" s="48"/>
      <c r="R49" s="48"/>
      <c r="S49" s="48"/>
      <c r="T49" s="48"/>
      <c r="U49" s="48"/>
    </row>
    <row r="50" spans="1:21" ht="30.75" customHeight="1">
      <c r="A50" s="48"/>
      <c r="B50" s="1163"/>
      <c r="C50" s="1164"/>
      <c r="D50" s="62"/>
      <c r="E50" s="1155" t="s">
        <v>17</v>
      </c>
      <c r="F50" s="1155"/>
      <c r="G50" s="1155"/>
      <c r="H50" s="1155"/>
      <c r="I50" s="1155"/>
      <c r="J50" s="1156"/>
      <c r="K50" s="63">
        <v>146</v>
      </c>
      <c r="L50" s="64">
        <v>143</v>
      </c>
      <c r="M50" s="64">
        <v>155</v>
      </c>
      <c r="N50" s="64">
        <v>136</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871</v>
      </c>
      <c r="L52" s="64">
        <v>888</v>
      </c>
      <c r="M52" s="64">
        <v>874</v>
      </c>
      <c r="N52" s="64">
        <v>872</v>
      </c>
      <c r="O52" s="65">
        <v>825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582</v>
      </c>
      <c r="L53" s="69">
        <v>554</v>
      </c>
      <c r="M53" s="69">
        <v>486</v>
      </c>
      <c r="N53" s="69">
        <v>406</v>
      </c>
      <c r="O53" s="70">
        <v>360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7003</v>
      </c>
      <c r="J41" s="83">
        <v>6531</v>
      </c>
      <c r="K41" s="83">
        <v>6528</v>
      </c>
      <c r="L41" s="83">
        <v>6788</v>
      </c>
      <c r="M41" s="84">
        <v>7246</v>
      </c>
    </row>
    <row r="42" spans="2:13" ht="27.75" customHeight="1">
      <c r="B42" s="1171"/>
      <c r="C42" s="1172"/>
      <c r="D42" s="85"/>
      <c r="E42" s="1177" t="s">
        <v>26</v>
      </c>
      <c r="F42" s="1177"/>
      <c r="G42" s="1177"/>
      <c r="H42" s="1178"/>
      <c r="I42" s="86">
        <v>2449</v>
      </c>
      <c r="J42" s="87">
        <v>2360</v>
      </c>
      <c r="K42" s="87">
        <v>2191</v>
      </c>
      <c r="L42" s="87">
        <v>2033</v>
      </c>
      <c r="M42" s="88">
        <v>1869</v>
      </c>
    </row>
    <row r="43" spans="2:13" ht="27.75" customHeight="1">
      <c r="B43" s="1171"/>
      <c r="C43" s="1172"/>
      <c r="D43" s="85"/>
      <c r="E43" s="1177" t="s">
        <v>27</v>
      </c>
      <c r="F43" s="1177"/>
      <c r="G43" s="1177"/>
      <c r="H43" s="1178"/>
      <c r="I43" s="86">
        <v>1927</v>
      </c>
      <c r="J43" s="87">
        <v>1703</v>
      </c>
      <c r="K43" s="87">
        <v>1533</v>
      </c>
      <c r="L43" s="87">
        <v>1335</v>
      </c>
      <c r="M43" s="88">
        <v>1194</v>
      </c>
    </row>
    <row r="44" spans="2:13" ht="27.75" customHeight="1">
      <c r="B44" s="1171"/>
      <c r="C44" s="1172"/>
      <c r="D44" s="85"/>
      <c r="E44" s="1177" t="s">
        <v>28</v>
      </c>
      <c r="F44" s="1177"/>
      <c r="G44" s="1177"/>
      <c r="H44" s="1178"/>
      <c r="I44" s="86">
        <v>18</v>
      </c>
      <c r="J44" s="87">
        <v>35</v>
      </c>
      <c r="K44" s="87">
        <v>59</v>
      </c>
      <c r="L44" s="87">
        <v>55</v>
      </c>
      <c r="M44" s="88">
        <v>49</v>
      </c>
    </row>
    <row r="45" spans="2:13" ht="27.75" customHeight="1">
      <c r="B45" s="1171"/>
      <c r="C45" s="1172"/>
      <c r="D45" s="85"/>
      <c r="E45" s="1177" t="s">
        <v>29</v>
      </c>
      <c r="F45" s="1177"/>
      <c r="G45" s="1177"/>
      <c r="H45" s="1178"/>
      <c r="I45" s="86">
        <v>1985</v>
      </c>
      <c r="J45" s="87">
        <v>1901</v>
      </c>
      <c r="K45" s="87">
        <v>1859</v>
      </c>
      <c r="L45" s="87">
        <v>1754</v>
      </c>
      <c r="M45" s="88">
        <v>1596</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2366</v>
      </c>
      <c r="J49" s="87">
        <v>2380</v>
      </c>
      <c r="K49" s="87">
        <v>2759</v>
      </c>
      <c r="L49" s="87">
        <v>2989</v>
      </c>
      <c r="M49" s="88">
        <v>3227</v>
      </c>
    </row>
    <row r="50" spans="2:13" ht="27.75" customHeight="1">
      <c r="B50" s="1171"/>
      <c r="C50" s="1172"/>
      <c r="D50" s="85"/>
      <c r="E50" s="1177" t="s">
        <v>35</v>
      </c>
      <c r="F50" s="1177"/>
      <c r="G50" s="1177"/>
      <c r="H50" s="1178"/>
      <c r="I50" s="86">
        <v>581</v>
      </c>
      <c r="J50" s="87">
        <v>525</v>
      </c>
      <c r="K50" s="87">
        <v>594</v>
      </c>
      <c r="L50" s="87">
        <v>540</v>
      </c>
      <c r="M50" s="88">
        <v>620</v>
      </c>
    </row>
    <row r="51" spans="2:13" ht="27.75" customHeight="1">
      <c r="B51" s="1173"/>
      <c r="C51" s="1174"/>
      <c r="D51" s="85"/>
      <c r="E51" s="1177" t="s">
        <v>36</v>
      </c>
      <c r="F51" s="1177"/>
      <c r="G51" s="1177"/>
      <c r="H51" s="1178"/>
      <c r="I51" s="86">
        <v>6488</v>
      </c>
      <c r="J51" s="87">
        <v>6208</v>
      </c>
      <c r="K51" s="87">
        <v>6170</v>
      </c>
      <c r="L51" s="87">
        <v>6305</v>
      </c>
      <c r="M51" s="88">
        <v>6428</v>
      </c>
    </row>
    <row r="52" spans="2:13" ht="27.75" customHeight="1" thickBot="1">
      <c r="B52" s="1181" t="s">
        <v>37</v>
      </c>
      <c r="C52" s="1182"/>
      <c r="D52" s="90"/>
      <c r="E52" s="1183" t="s">
        <v>38</v>
      </c>
      <c r="F52" s="1183"/>
      <c r="G52" s="1183"/>
      <c r="H52" s="1184"/>
      <c r="I52" s="91">
        <v>3948</v>
      </c>
      <c r="J52" s="92">
        <v>3418</v>
      </c>
      <c r="K52" s="92">
        <v>2647</v>
      </c>
      <c r="L52" s="92">
        <v>2130</v>
      </c>
      <c r="M52" s="93">
        <v>1679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71978</v>
      </c>
      <c r="E3" s="116"/>
      <c r="F3" s="117">
        <v>147869</v>
      </c>
      <c r="G3" s="118"/>
      <c r="H3" s="119"/>
    </row>
    <row r="4" spans="1:8">
      <c r="A4" s="120"/>
      <c r="B4" s="121"/>
      <c r="C4" s="122"/>
      <c r="D4" s="123">
        <v>38499</v>
      </c>
      <c r="E4" s="124"/>
      <c r="F4" s="125">
        <v>63271</v>
      </c>
      <c r="G4" s="126"/>
      <c r="H4" s="127"/>
    </row>
    <row r="5" spans="1:8">
      <c r="A5" s="108" t="s">
        <v>508</v>
      </c>
      <c r="B5" s="113"/>
      <c r="C5" s="114"/>
      <c r="D5" s="115">
        <v>77924</v>
      </c>
      <c r="E5" s="116"/>
      <c r="F5" s="117">
        <v>146140</v>
      </c>
      <c r="G5" s="118"/>
      <c r="H5" s="119"/>
    </row>
    <row r="6" spans="1:8">
      <c r="A6" s="120"/>
      <c r="B6" s="121"/>
      <c r="C6" s="122"/>
      <c r="D6" s="123">
        <v>54521</v>
      </c>
      <c r="E6" s="124"/>
      <c r="F6" s="125">
        <v>75451</v>
      </c>
      <c r="G6" s="126"/>
      <c r="H6" s="127"/>
    </row>
    <row r="7" spans="1:8">
      <c r="A7" s="108" t="s">
        <v>509</v>
      </c>
      <c r="B7" s="113"/>
      <c r="C7" s="114"/>
      <c r="D7" s="115">
        <v>125362</v>
      </c>
      <c r="E7" s="116"/>
      <c r="F7" s="117">
        <v>146641</v>
      </c>
      <c r="G7" s="118"/>
      <c r="H7" s="119"/>
    </row>
    <row r="8" spans="1:8">
      <c r="A8" s="120"/>
      <c r="B8" s="121"/>
      <c r="C8" s="122"/>
      <c r="D8" s="123">
        <v>51082</v>
      </c>
      <c r="E8" s="124"/>
      <c r="F8" s="125">
        <v>68142</v>
      </c>
      <c r="G8" s="126"/>
      <c r="H8" s="127"/>
    </row>
    <row r="9" spans="1:8">
      <c r="A9" s="108" t="s">
        <v>510</v>
      </c>
      <c r="B9" s="113"/>
      <c r="C9" s="114"/>
      <c r="D9" s="115">
        <v>162569</v>
      </c>
      <c r="E9" s="116"/>
      <c r="F9" s="117">
        <v>174587</v>
      </c>
      <c r="G9" s="118"/>
      <c r="H9" s="119"/>
    </row>
    <row r="10" spans="1:8">
      <c r="A10" s="120"/>
      <c r="B10" s="121"/>
      <c r="C10" s="122"/>
      <c r="D10" s="123">
        <v>98272</v>
      </c>
      <c r="E10" s="124"/>
      <c r="F10" s="125">
        <v>79695</v>
      </c>
      <c r="G10" s="126"/>
      <c r="H10" s="127"/>
    </row>
    <row r="11" spans="1:8">
      <c r="A11" s="108" t="s">
        <v>511</v>
      </c>
      <c r="B11" s="113"/>
      <c r="C11" s="114"/>
      <c r="D11" s="115">
        <v>125545</v>
      </c>
      <c r="E11" s="116"/>
      <c r="F11" s="117">
        <v>175675</v>
      </c>
      <c r="G11" s="118"/>
      <c r="H11" s="119"/>
    </row>
    <row r="12" spans="1:8">
      <c r="A12" s="120"/>
      <c r="B12" s="121"/>
      <c r="C12" s="128"/>
      <c r="D12" s="123">
        <v>40050</v>
      </c>
      <c r="E12" s="124"/>
      <c r="F12" s="125">
        <v>87698</v>
      </c>
      <c r="G12" s="126"/>
      <c r="H12" s="127"/>
    </row>
    <row r="13" spans="1:8">
      <c r="A13" s="108"/>
      <c r="B13" s="113"/>
      <c r="C13" s="129"/>
      <c r="D13" s="130">
        <v>112676</v>
      </c>
      <c r="E13" s="131"/>
      <c r="F13" s="132">
        <v>158182</v>
      </c>
      <c r="G13" s="133"/>
      <c r="H13" s="119"/>
    </row>
    <row r="14" spans="1:8">
      <c r="A14" s="120"/>
      <c r="B14" s="121"/>
      <c r="C14" s="122"/>
      <c r="D14" s="123">
        <v>56485</v>
      </c>
      <c r="E14" s="124"/>
      <c r="F14" s="125">
        <v>74851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2.89</v>
      </c>
      <c r="C19" s="134">
        <f>ROUND(VALUE(SUBSTITUTE(実質収支比率等に係る経年分析!G$48,"▲","-")),2)</f>
        <v>2.37</v>
      </c>
      <c r="D19" s="134">
        <f>ROUND(VALUE(SUBSTITUTE(実質収支比率等に係る経年分析!H$48,"▲","-")),2)</f>
        <v>2.6</v>
      </c>
      <c r="E19" s="134">
        <f>ROUND(VALUE(SUBSTITUTE(実質収支比率等に係る経年分析!I$48,"▲","-")),2)</f>
        <v>3.7</v>
      </c>
      <c r="F19" s="134">
        <f>ROUND(VALUE(SUBSTITUTE(実質収支比率等に係る経年分析!J$48,"▲","-")),2)</f>
        <v>3.56</v>
      </c>
    </row>
    <row r="20" spans="1:11">
      <c r="A20" s="134" t="s">
        <v>43</v>
      </c>
      <c r="B20" s="134">
        <f>ROUND(VALUE(SUBSTITUTE(実質収支比率等に係る経年分析!F$47,"▲","-")),2)</f>
        <v>23.12</v>
      </c>
      <c r="C20" s="134">
        <f>ROUND(VALUE(SUBSTITUTE(実質収支比率等に係る経年分析!G$47,"▲","-")),2)</f>
        <v>24.58</v>
      </c>
      <c r="D20" s="134">
        <f>ROUND(VALUE(SUBSTITUTE(実質収支比率等に係る経年分析!H$47,"▲","-")),2)</f>
        <v>26.47</v>
      </c>
      <c r="E20" s="134">
        <f>ROUND(VALUE(SUBSTITUTE(実質収支比率等に係る経年分析!I$47,"▲","-")),2)</f>
        <v>28.42</v>
      </c>
      <c r="F20" s="134">
        <f>ROUND(VALUE(SUBSTITUTE(実質収支比率等に係る経年分析!J$47,"▲","-")),2)</f>
        <v>29.45</v>
      </c>
    </row>
    <row r="21" spans="1:11">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-2.1800000000000002</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-3.75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871</v>
      </c>
      <c r="E42" s="136"/>
      <c r="F42" s="136"/>
      <c r="G42" s="136">
        <f>'実質公債費比率（分子）の構造'!L$52</f>
        <v>888</v>
      </c>
      <c r="H42" s="136"/>
      <c r="I42" s="136"/>
      <c r="J42" s="136">
        <f>'実質公債費比率（分子）の構造'!M$52</f>
        <v>874</v>
      </c>
      <c r="K42" s="136"/>
      <c r="L42" s="136"/>
      <c r="M42" s="136">
        <f>'実質公債費比率（分子）の構造'!N$52</f>
        <v>872</v>
      </c>
      <c r="N42" s="136"/>
      <c r="O42" s="136"/>
      <c r="P42" s="136">
        <f>'実質公債費比率（分子）の構造'!O$52</f>
        <v>825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146</v>
      </c>
      <c r="C44" s="136"/>
      <c r="D44" s="136"/>
      <c r="E44" s="136">
        <f>'実質公債費比率（分子）の構造'!L$50</f>
        <v>143</v>
      </c>
      <c r="F44" s="136"/>
      <c r="G44" s="136"/>
      <c r="H44" s="136">
        <f>'実質公債費比率（分子）の構造'!M$50</f>
        <v>155</v>
      </c>
      <c r="I44" s="136"/>
      <c r="J44" s="136"/>
      <c r="K44" s="136">
        <f>'実質公債費比率（分子）の構造'!N$50</f>
        <v>136</v>
      </c>
      <c r="L44" s="136"/>
      <c r="M44" s="136"/>
      <c r="N44" s="136">
        <f>'実質公債費比率（分子）の構造'!O$50</f>
        <v>136</v>
      </c>
      <c r="O44" s="136"/>
      <c r="P44" s="136"/>
    </row>
    <row r="45" spans="1:16">
      <c r="A45" s="136" t="s">
        <v>54</v>
      </c>
      <c r="B45" s="136">
        <f>'実質公債費比率（分子）の構造'!K$49</f>
        <v>2</v>
      </c>
      <c r="C45" s="136"/>
      <c r="D45" s="136"/>
      <c r="E45" s="136">
        <f>'実質公債費比率（分子）の構造'!L$49</f>
        <v>0</v>
      </c>
      <c r="F45" s="136"/>
      <c r="G45" s="136"/>
      <c r="H45" s="136">
        <f>'実質公債費比率（分子）の構造'!M$49</f>
        <v>2</v>
      </c>
      <c r="I45" s="136"/>
      <c r="J45" s="136"/>
      <c r="K45" s="136">
        <f>'実質公債費比率（分子）の構造'!N$49</f>
        <v>4</v>
      </c>
      <c r="L45" s="136"/>
      <c r="M45" s="136"/>
      <c r="N45" s="136">
        <f>'実質公債費比率（分子）の構造'!O$49</f>
        <v>7</v>
      </c>
      <c r="O45" s="136"/>
      <c r="P45" s="136"/>
    </row>
    <row r="46" spans="1:16">
      <c r="A46" s="136" t="s">
        <v>55</v>
      </c>
      <c r="B46" s="136">
        <f>'実質公債費比率（分子）の構造'!K$48</f>
        <v>199</v>
      </c>
      <c r="C46" s="136"/>
      <c r="D46" s="136"/>
      <c r="E46" s="136">
        <f>'実質公債費比率（分子）の構造'!L$48</f>
        <v>280</v>
      </c>
      <c r="F46" s="136"/>
      <c r="G46" s="136"/>
      <c r="H46" s="136">
        <f>'実質公債費比率（分子）の構造'!M$48</f>
        <v>286</v>
      </c>
      <c r="I46" s="136"/>
      <c r="J46" s="136"/>
      <c r="K46" s="136">
        <f>'実質公債費比率（分子）の構造'!N$48</f>
        <v>302</v>
      </c>
      <c r="L46" s="136"/>
      <c r="M46" s="136"/>
      <c r="N46" s="136">
        <f>'実質公債費比率（分子）の構造'!O$48</f>
        <v>262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1106</v>
      </c>
      <c r="C49" s="136"/>
      <c r="D49" s="136"/>
      <c r="E49" s="136">
        <f>'実質公債費比率（分子）の構造'!L$45</f>
        <v>1019</v>
      </c>
      <c r="F49" s="136"/>
      <c r="G49" s="136"/>
      <c r="H49" s="136">
        <f>'実質公債費比率（分子）の構造'!M$45</f>
        <v>917</v>
      </c>
      <c r="I49" s="136"/>
      <c r="J49" s="136"/>
      <c r="K49" s="136">
        <f>'実質公債費比率（分子）の構造'!N$45</f>
        <v>836</v>
      </c>
      <c r="L49" s="136"/>
      <c r="M49" s="136"/>
      <c r="N49" s="136">
        <f>'実質公債費比率（分子）の構造'!O$45</f>
        <v>780</v>
      </c>
      <c r="O49" s="136"/>
      <c r="P49" s="136"/>
    </row>
    <row r="50" spans="1:16">
      <c r="A50" s="136" t="s">
        <v>59</v>
      </c>
      <c r="B50" s="136" t="e">
        <f>NA()</f>
        <v>#N/A</v>
      </c>
      <c r="C50" s="136">
        <f>IF(ISNUMBER('実質公債費比率（分子）の構造'!K$53),'実質公債費比率（分子）の構造'!K$53,NA())</f>
        <v>582</v>
      </c>
      <c r="D50" s="136" t="e">
        <f>NA()</f>
        <v>#N/A</v>
      </c>
      <c r="E50" s="136" t="e">
        <f>NA()</f>
        <v>#N/A</v>
      </c>
      <c r="F50" s="136">
        <f>IF(ISNUMBER('実質公債費比率（分子）の構造'!L$53),'実質公債費比率（分子）の構造'!L$53,NA())</f>
        <v>554</v>
      </c>
      <c r="G50" s="136" t="e">
        <f>NA()</f>
        <v>#N/A</v>
      </c>
      <c r="H50" s="136" t="e">
        <f>NA()</f>
        <v>#N/A</v>
      </c>
      <c r="I50" s="136">
        <f>IF(ISNUMBER('実質公債費比率（分子）の構造'!M$53),'実質公債費比率（分子）の構造'!M$53,NA())</f>
        <v>486</v>
      </c>
      <c r="J50" s="136" t="e">
        <f>NA()</f>
        <v>#N/A</v>
      </c>
      <c r="K50" s="136" t="e">
        <f>NA()</f>
        <v>#N/A</v>
      </c>
      <c r="L50" s="136">
        <f>IF(ISNUMBER('実質公債費比率（分子）の構造'!N$53),'実質公債費比率（分子）の構造'!N$53,NA())</f>
        <v>406</v>
      </c>
      <c r="M50" s="136" t="e">
        <f>NA()</f>
        <v>#N/A</v>
      </c>
      <c r="N50" s="136" t="e">
        <f>NA()</f>
        <v>#N/A</v>
      </c>
      <c r="O50" s="136">
        <f>IF(ISNUMBER('実質公債費比率（分子）の構造'!O$53),'実質公債費比率（分子）の構造'!O$53,NA())</f>
        <v>360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6488</v>
      </c>
      <c r="E56" s="135"/>
      <c r="F56" s="135"/>
      <c r="G56" s="135">
        <f>'将来負担比率（分子）の構造'!J$51</f>
        <v>6208</v>
      </c>
      <c r="H56" s="135"/>
      <c r="I56" s="135"/>
      <c r="J56" s="135">
        <f>'将来負担比率（分子）の構造'!K$51</f>
        <v>6170</v>
      </c>
      <c r="K56" s="135"/>
      <c r="L56" s="135"/>
      <c r="M56" s="135">
        <f>'将来負担比率（分子）の構造'!L$51</f>
        <v>6305</v>
      </c>
      <c r="N56" s="135"/>
      <c r="O56" s="135"/>
      <c r="P56" s="135">
        <f>'将来負担比率（分子）の構造'!M$51</f>
        <v>6428</v>
      </c>
    </row>
    <row r="57" spans="1:16">
      <c r="A57" s="135" t="s">
        <v>35</v>
      </c>
      <c r="B57" s="135"/>
      <c r="C57" s="135"/>
      <c r="D57" s="135">
        <f>'将来負担比率（分子）の構造'!I$50</f>
        <v>581</v>
      </c>
      <c r="E57" s="135"/>
      <c r="F57" s="135"/>
      <c r="G57" s="135">
        <f>'将来負担比率（分子）の構造'!J$50</f>
        <v>525</v>
      </c>
      <c r="H57" s="135"/>
      <c r="I57" s="135"/>
      <c r="J57" s="135">
        <f>'将来負担比率（分子）の構造'!K$50</f>
        <v>594</v>
      </c>
      <c r="K57" s="135"/>
      <c r="L57" s="135"/>
      <c r="M57" s="135">
        <f>'将来負担比率（分子）の構造'!L$50</f>
        <v>540</v>
      </c>
      <c r="N57" s="135"/>
      <c r="O57" s="135"/>
      <c r="P57" s="135">
        <f>'将来負担比率（分子）の構造'!M$50</f>
        <v>620</v>
      </c>
    </row>
    <row r="58" spans="1:16">
      <c r="A58" s="135" t="s">
        <v>34</v>
      </c>
      <c r="B58" s="135"/>
      <c r="C58" s="135"/>
      <c r="D58" s="135">
        <f>'将来負担比率（分子）の構造'!I$49</f>
        <v>2366</v>
      </c>
      <c r="E58" s="135"/>
      <c r="F58" s="135"/>
      <c r="G58" s="135">
        <f>'将来負担比率（分子）の構造'!J$49</f>
        <v>2380</v>
      </c>
      <c r="H58" s="135"/>
      <c r="I58" s="135"/>
      <c r="J58" s="135">
        <f>'将来負担比率（分子）の構造'!K$49</f>
        <v>2759</v>
      </c>
      <c r="K58" s="135"/>
      <c r="L58" s="135"/>
      <c r="M58" s="135">
        <f>'将来負担比率（分子）の構造'!L$49</f>
        <v>2989</v>
      </c>
      <c r="N58" s="135"/>
      <c r="O58" s="135"/>
      <c r="P58" s="135">
        <f>'将来負担比率（分子）の構造'!M$49</f>
        <v>3227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1985</v>
      </c>
      <c r="C62" s="135"/>
      <c r="D62" s="135"/>
      <c r="E62" s="135">
        <f>'将来負担比率（分子）の構造'!J$45</f>
        <v>1901</v>
      </c>
      <c r="F62" s="135"/>
      <c r="G62" s="135"/>
      <c r="H62" s="135">
        <f>'将来負担比率（分子）の構造'!K$45</f>
        <v>1859</v>
      </c>
      <c r="I62" s="135"/>
      <c r="J62" s="135"/>
      <c r="K62" s="135">
        <f>'将来負担比率（分子）の構造'!L$45</f>
        <v>1754</v>
      </c>
      <c r="L62" s="135"/>
      <c r="M62" s="135"/>
      <c r="N62" s="135">
        <f>'将来負担比率（分子）の構造'!M$45</f>
        <v>1596</v>
      </c>
      <c r="O62" s="135"/>
      <c r="P62" s="135"/>
    </row>
    <row r="63" spans="1:16">
      <c r="A63" s="135" t="s">
        <v>28</v>
      </c>
      <c r="B63" s="135">
        <f>'将来負担比率（分子）の構造'!I$44</f>
        <v>18</v>
      </c>
      <c r="C63" s="135"/>
      <c r="D63" s="135"/>
      <c r="E63" s="135">
        <f>'将来負担比率（分子）の構造'!J$44</f>
        <v>35</v>
      </c>
      <c r="F63" s="135"/>
      <c r="G63" s="135"/>
      <c r="H63" s="135">
        <f>'将来負担比率（分子）の構造'!K$44</f>
        <v>59</v>
      </c>
      <c r="I63" s="135"/>
      <c r="J63" s="135"/>
      <c r="K63" s="135">
        <f>'将来負担比率（分子）の構造'!L$44</f>
        <v>55</v>
      </c>
      <c r="L63" s="135"/>
      <c r="M63" s="135"/>
      <c r="N63" s="135">
        <f>'将来負担比率（分子）の構造'!M$44</f>
        <v>49</v>
      </c>
      <c r="O63" s="135"/>
      <c r="P63" s="135"/>
    </row>
    <row r="64" spans="1:16">
      <c r="A64" s="135" t="s">
        <v>27</v>
      </c>
      <c r="B64" s="135">
        <f>'将来負担比率（分子）の構造'!I$43</f>
        <v>1927</v>
      </c>
      <c r="C64" s="135"/>
      <c r="D64" s="135"/>
      <c r="E64" s="135">
        <f>'将来負担比率（分子）の構造'!J$43</f>
        <v>1703</v>
      </c>
      <c r="F64" s="135"/>
      <c r="G64" s="135"/>
      <c r="H64" s="135">
        <f>'将来負担比率（分子）の構造'!K$43</f>
        <v>1533</v>
      </c>
      <c r="I64" s="135"/>
      <c r="J64" s="135"/>
      <c r="K64" s="135">
        <f>'将来負担比率（分子）の構造'!L$43</f>
        <v>1335</v>
      </c>
      <c r="L64" s="135"/>
      <c r="M64" s="135"/>
      <c r="N64" s="135">
        <f>'将来負担比率（分子）の構造'!M$43</f>
        <v>1194</v>
      </c>
      <c r="O64" s="135"/>
      <c r="P64" s="135"/>
    </row>
    <row r="65" spans="1:16">
      <c r="A65" s="135" t="s">
        <v>26</v>
      </c>
      <c r="B65" s="135">
        <f>'将来負担比率（分子）の構造'!I$42</f>
        <v>2449</v>
      </c>
      <c r="C65" s="135"/>
      <c r="D65" s="135"/>
      <c r="E65" s="135">
        <f>'将来負担比率（分子）の構造'!J$42</f>
        <v>2360</v>
      </c>
      <c r="F65" s="135"/>
      <c r="G65" s="135"/>
      <c r="H65" s="135">
        <f>'将来負担比率（分子）の構造'!K$42</f>
        <v>2191</v>
      </c>
      <c r="I65" s="135"/>
      <c r="J65" s="135"/>
      <c r="K65" s="135">
        <f>'将来負担比率（分子）の構造'!L$42</f>
        <v>2033</v>
      </c>
      <c r="L65" s="135"/>
      <c r="M65" s="135"/>
      <c r="N65" s="135">
        <f>'将来負担比率（分子）の構造'!M$42</f>
        <v>1869</v>
      </c>
      <c r="O65" s="135"/>
      <c r="P65" s="135"/>
    </row>
    <row r="66" spans="1:16">
      <c r="A66" s="135" t="s">
        <v>25</v>
      </c>
      <c r="B66" s="135">
        <f>'将来負担比率（分子）の構造'!I$41</f>
        <v>7003</v>
      </c>
      <c r="C66" s="135"/>
      <c r="D66" s="135"/>
      <c r="E66" s="135">
        <f>'将来負担比率（分子）の構造'!J$41</f>
        <v>6531</v>
      </c>
      <c r="F66" s="135"/>
      <c r="G66" s="135"/>
      <c r="H66" s="135">
        <f>'将来負担比率（分子）の構造'!K$41</f>
        <v>6528</v>
      </c>
      <c r="I66" s="135"/>
      <c r="J66" s="135"/>
      <c r="K66" s="135">
        <f>'将来負担比率（分子）の構造'!L$41</f>
        <v>6788</v>
      </c>
      <c r="L66" s="135"/>
      <c r="M66" s="135"/>
      <c r="N66" s="135">
        <f>'将来負担比率（分子）の構造'!M$41</f>
        <v>7246</v>
      </c>
      <c r="O66" s="135"/>
      <c r="P66" s="135"/>
    </row>
    <row r="67" spans="1:16">
      <c r="A67" s="135" t="s">
        <v>63</v>
      </c>
      <c r="B67" s="135" t="e">
        <f>NA()</f>
        <v>#N/A</v>
      </c>
      <c r="C67" s="135">
        <f>IF(ISNUMBER('将来負担比率（分子）の構造'!I$52), IF('将来負担比率（分子）の構造'!I$52 &lt; 0, 0, '将来負担比率（分子）の構造'!I$52), NA())</f>
        <v>3948</v>
      </c>
      <c r="D67" s="135" t="e">
        <f>NA()</f>
        <v>#N/A</v>
      </c>
      <c r="E67" s="135" t="e">
        <f>NA()</f>
        <v>#N/A</v>
      </c>
      <c r="F67" s="135">
        <f>IF(ISNUMBER('将来負担比率（分子）の構造'!J$52), IF('将来負担比率（分子）の構造'!J$52 &lt; 0, 0, '将来負担比率（分子）の構造'!J$52), NA())</f>
        <v>3418</v>
      </c>
      <c r="G67" s="135" t="e">
        <f>NA()</f>
        <v>#N/A</v>
      </c>
      <c r="H67" s="135" t="e">
        <f>NA()</f>
        <v>#N/A</v>
      </c>
      <c r="I67" s="135">
        <f>IF(ISNUMBER('将来負担比率（分子）の構造'!K$52), IF('将来負担比率（分子）の構造'!K$52 &lt; 0, 0, '将来負担比率（分子）の構造'!K$52), NA())</f>
        <v>2647</v>
      </c>
      <c r="J67" s="135" t="e">
        <f>NA()</f>
        <v>#N/A</v>
      </c>
      <c r="K67" s="135" t="e">
        <f>NA()</f>
        <v>#N/A</v>
      </c>
      <c r="L67" s="135">
        <f>IF(ISNUMBER('将来負担比率（分子）の構造'!L$52), IF('将来負担比率（分子）の構造'!L$52 &lt; 0, 0, '将来負担比率（分子）の構造'!L$52), NA())</f>
        <v>2130</v>
      </c>
      <c r="M67" s="135" t="e">
        <f>NA()</f>
        <v>#N/A</v>
      </c>
      <c r="N67" s="135" t="e">
        <f>NA()</f>
        <v>#N/A</v>
      </c>
      <c r="O67" s="135">
        <f>IF(ISNUMBER('将来負担比率（分子）の構造'!M$52), IF('将来負担比率（分子）の構造'!M$52 &lt; 0, 0, '将来負担比率（分子）の構造'!M$52), NA())</f>
        <v>1679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2016-04-12T08:26:49Z</cp:lastPrinted>
  <dcterms:created xsi:type="dcterms:W3CDTF">2016-02-15T00:29:18Z</dcterms:created>
  <dcterms:modified xsi:type="dcterms:W3CDTF">2016-04-12T09:32:31Z</dcterms:modified>
</cp:coreProperties>
</file>