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5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22" r:id="rId7"/>
    <sheet name="目的別歳出決算分析表（住民一人当たりのコスト）" sheetId="21"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35" i="9"/>
  <c r="CO34" i="9"/>
  <c r="BW34" i="9"/>
  <c r="BE34" i="9"/>
  <c r="U34" i="9"/>
  <c r="U35" i="9" s="1"/>
  <c r="U36"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<sst xmlns="http://schemas.openxmlformats.org/spreadsheetml/2006/main" count="1014" uniqueCount="558">
  <si>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</si>
  <si>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</si>
  <si>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</si>
  <si>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</si>
  <si>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</si>
  <si>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</si>
  <si>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</si>
  <si>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</si>
  <si>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</si>
  <si>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</si>
  <si>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</si>
  <si>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</si>
  <si>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</si>
  <si>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</si>
  <si>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</si>
  <si>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</si>
  <si>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</si>
  <si>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</si>
  <si>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</si>
  <si>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</si>
  <si>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</si>
  <si>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</si>
  <si>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</si>
  <si>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</si>
  <si>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</si>
  <si>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</si>
  <si>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</si>
  <si>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</si>
  <si>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</si>
  <si>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</si>
  <si>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</si>
  <si>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</si>
  <si>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</si>
  <si>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</si>
  <si>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</si>
  <si>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</si>
  <si>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</si>
  <si>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</si>
  <si>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</si>
  <si>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</si>
  <si>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</si>
  <si>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</si>
  <si>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</si>
  <si>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</si>
  <si>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</si>
  <si>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</si>
  <si>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</si>
  <si>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</si>
  <si>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</si>
  <si>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</si>
  <si>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</si>
  <si>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</si>
  <si>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</si>
  <si>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</si>
  <si>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</si>
  <si>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</si>
  <si>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</si>
  <si>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</si>
  <si>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</si>
  <si>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</si>
  <si>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</si>
  <si>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</si>
  <si>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</si>
  <si>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</si>
  <si>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</si>
  <si>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</si>
  <si>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</si>
  <si>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</si>
  <si>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</si>
  <si>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</si>
  <si>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</si>
  <si>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</si>
  <si>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</si>
  <si>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</si>
  <si>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</si>
  <si>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</si>
  <si>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</si>
  <si>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</si>
  <si>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</si>
  <si>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</si>
  <si>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</si>
  <si>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</si>
  <si>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</si>
  <si>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</si>
  <si>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</si>
  <si>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</si>
  <si>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</si>
  <si>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</si>
  <si>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</si>
  <si>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</si>
  <si>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</si>
  <si>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</si>
  <si>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</si>
  <si>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</si>
  <si>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</si>
  <si>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</si>
  <si>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</si>
  <si>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</si>
  <si>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</si>
  <si>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</si>
  <si>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</si>
  <si>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</si>
  <si>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</si>
  <si>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</si>
  <si>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</si>
  <si>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</si>
  <si>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</si>
  <si>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</si>
  <si>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</si>
  <si>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</si>
  <si>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</si>
  <si>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</si>
  <si>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</si>
  <si>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</si>
  <si>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</si>
  <si>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</si>
  <si>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</si>
  <si>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</si>
  <si>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</si>
  <si>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</si>
  <si>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</si>
  <si>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</si>
  <si>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</si>
  <si>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</si>
  <si>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</si>
  <si>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</si>
  <si>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</si>
  <si>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</si>
  <si>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</si>
  <si>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</si>
  <si>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</si>
  <si>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</si>
  <si>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</si>
  <si>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</si>
  <si>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</si>
  <si>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</si>
  <si>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</si>
  <si>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</si>
  <si>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</si>
  <si>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</si>
  <si>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</si>
  <si>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</si>
  <si>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</si>
  <si>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</si>
  <si>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</si>
  <si>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</si>
  <si>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</si>
  <si>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</si>
  <si>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</si>
  <si>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</si>
  <si>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</si>
  <si>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</si>
  <si>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</si>
  <si>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</si>
  <si>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</si>
  <si>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</si>
  <si>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</si>
  <si>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</si>
  <si>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</si>
  <si>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</si>
  <si>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</si>
  <si>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</si>
  <si>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</si>
  <si>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</si>
  <si>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</si>
  <si>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</si>
  <si>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</si>
  <si>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</si>
  <si>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</si>
  <si>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</si>
  <si>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</si>
  <si>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</si>
  <si>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</si>
  <si>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</si>
  <si>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</si>
  <si>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</si>
  <si>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</si>
  <si>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</si>
  <si>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</si>
  <si>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</si>
  <si>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</si>
  <si>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</si>
  <si>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</si>
  <si>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</si>
  <si>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</si>
  <si>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</si>
  <si>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</si>
  <si>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</si>
  <si>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</si>
  <si>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</si>
  <si>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</si>
  <si>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</si>
  <si>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</si>
  <si>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</si>
  <si>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北海道清水町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</si>
  <si>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</si>
  <si>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</si>
  <si>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</si>
  <si>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</si>
  <si>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</si>
  <si>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</si>
  <si>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</si>
  <si>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</si>
  <si>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</si>
  <si>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</si>
  <si>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</si>
  <si>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</si>
  <si>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</si>
  <si>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</si>
  <si>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</si>
  <si>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</si>
  <si>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</si>
  <si>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</si>
  <si>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</si>
  <si>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</si>
  <si>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</si>
  <si>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</si>
  <si>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</si>
  <si>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</si>
  <si>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</si>
  <si>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</si>
  <si>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</si>
  <si>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</si>
  <si>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</si>
  <si>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</si>
  <si>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</si>
  <si>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</si>
  <si>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</si>
  <si>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</si>
  <si>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</si>
  <si>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</si>
  <si>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</si>
  <si>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</si>
  <si>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</si>
  <si>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</si>
  <si>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</si>
  <si>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</si>
  <si>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</si>
  <si>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</si>
  <si>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</si>
  <si>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</si>
  <si>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</si>
  <si>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</si>
  <si>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</si>
  <si>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</si>
  <si>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</si>
  <si>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</si>
  <si>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</si>
  <si>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</si>
  <si>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</si>
  <si>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</si>
  <si>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</si>
  <si>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</si>
  <si>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</si>
  <si>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</si>
  <si>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</si>
  <si>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</si>
  <si>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</si>
  <si>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</si>
  <si>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</si>
  <si>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</si>
  <si>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</si>
  <si>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</si>
  <si>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</si>
  <si>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</si>
  <si>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</si>
  <si>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</si>
  <si>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</si>
  <si>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</si>
  <si>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</si>
  <si>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</si>
  <si>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</si>
  <si>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</si>
  <si>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</si>
  <si>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</si>
  <si>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</si>
  <si>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</si>
  <si>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</si>
  <si>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</si>
  <si>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</si>
  <si>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</si>
  <si>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</si>
  <si>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</si>
  <si>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</si>
  <si>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</si>
  <si>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</si>
  <si>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</si>
  <si>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</si>
  <si>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</si>
  <si>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</si>
  <si>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</si>
  <si>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</si>
  <si>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</si>
  <si>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</si>
  <si>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</si>
  <si>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</si>
  <si>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</si>
  <si>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</si>
  <si>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</si>
  <si>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</si>
  <si>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</si>
  <si>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</si>
  <si>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</si>
  <si>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</si>
  <si>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</si>
  <si>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</si>
  <si>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</si>
  <si>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</si>
  <si>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</si>
  <si>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</si>
  <si>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</si>
  <si>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</si>
  <si>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</si>
  <si>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</si>
  <si>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</si>
  <si>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</si>
  <si>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</si>
  <si>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</si>
  <si>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</si>
  <si>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</si>
  <si>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</si>
  <si>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</si>
  <si>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</si>
  <si>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</si>
  <si>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</si>
  <si>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</si>
  <si>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</si>
  <si>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</si>
  <si>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</si>
  <si>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</si>
  <si>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</si>
  <si>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</si>
  <si>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</si>
  <si>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</si>
  <si>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</si>
  <si>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</si>
  <si>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</si>
  <si>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</si>
  <si>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</si>
  <si>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</si>
  <si>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</si>
  <si>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</si>
  <si>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</si>
  <si>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</si>
  <si>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北海道清水町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</si>
  <si>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</si>
  <si>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</si>
  <si>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</si>
  <si>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</si>
  <si>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</si>
  <si>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</si>
  <si>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</si>
  <si>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</si>
  <si>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</si>
  <si>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</si>
  <si>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</si>
  <si>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</si>
  <si>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</si>
  <si>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</si>
  <si>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</si>
  <si>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</si>
  <si>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</si>
  <si>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</si>
  <si>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</si>
  <si>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</si>
  <si>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</si>
  <si>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</si>
  <si>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</si>
  <si>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</si>
  <si>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</si>
  <si>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</si>
  <si>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</si>
  <si>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</si>
  <si>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</si>
  <si>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</si>
  <si>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</si>
  <si>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</si>
  <si>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</si>
  <si>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</si>
  <si>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</si>
  <si>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</si>
  <si>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</si>
  <si>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</si>
  <si>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</si>
  <si>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</si>
  <si>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</si>
  <si>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</si>
  <si>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</si>
  <si>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</si>
  <si>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</si>
  <si>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</si>
  <si>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</si>
  <si>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</si>
  <si>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</si>
  <si>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</si>
  <si>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</si>
  <si>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</si>
  <si>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</si>
  <si>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</si>
  <si>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</si>
  <si>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</si>
  <si>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</si>
  <si>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</si>
  <si>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</si>
  <si>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</si>
  <si>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</si>
  <si>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</si>
  <si>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</si>
  <si>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</si>
  <si>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</si>
  <si>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</si>
  <si>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</si>
  <si>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</si>
  <si>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</si>
  <si>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</si>
  <si>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</si>
  <si>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</si>
  <si>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</si>
  <si>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</si>
  <si>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</si>
  <si>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</si>
  <si>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</si>
  <si>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</si>
  <si>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</si>
  <si>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</si>
  <si>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</si>
  <si>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</si>
  <si>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</si>
  <si>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</si>
  <si>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</si>
  <si>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</si>
  <si>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</si>
  <si>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</si>
  <si>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</si>
  <si>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</si>
  <si>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</si>
  <si>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</si>
  <si>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</si>
  <si>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</si>
  <si>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</si>
  <si>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</si>
  <si>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</si>
  <si>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</si>
  <si>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</si>
  <si>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</si>
  <si>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</si>
  <si>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</si>
  <si>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</si>
  <si>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</si>
  <si>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</si>
  <si>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</si>
  <si>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</si>
  <si>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</si>
  <si>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</si>
  <si>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</si>
  <si>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</si>
  <si>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</si>
  <si>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</si>
  <si>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</si>
  <si>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</si>
  <si>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</si>
  <si>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</si>
  <si>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</si>
  <si>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</si>
  <si>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</si>
  <si>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</si>
  <si>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</si>
  <si>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</si>
  <si>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</si>
  <si>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</si>
  <si>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</si>
  <si>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</si>
  <si>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</si>
  <si>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</si>
  <si>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</si>
  <si>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</si>
  <si>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</si>
  <si>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</si>
  <si>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</si>
  <si>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</si>
  <si>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</si>
  <si>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</si>
  <si>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</si>
  <si>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</si>
  <si>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</si>
  <si>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</si>
  <si>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</si>
  <si>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</si>
  <si>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</si>
  <si>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</si>
  <si>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</si>
  <si>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</si>
  <si>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</si>
  <si>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</si>
  <si>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</si>
  <si>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</si>
  <si>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</si>
  <si>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</si>
  <si>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</si>
  <si>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</si>
  <si>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</si>
  <si>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</si>
  <si>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</si>
  <si>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</si>
  <si>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</si>
  <si>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</si>
  <si>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</si>
  <si>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</si>
  <si>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</si>
  <si>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</si>
  <si>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</si>
  <si>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</si>
  <si>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</si>
  <si>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</si>
  <si>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</si>
  <si>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</si>
  <si>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</si>
  <si>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</si>
  <si>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</si>
  <si>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</si>
  <si>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</si>
  <si>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</si>
  <si>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</si>
  <si>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</si>
  <si>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</si>
  <si>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</si>
  <si>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</si>
  <si>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2.18</t>
  </si>
  <si>
    <t>▲ 3.75</t>
  </si>
  <si>
    <t>▲ 5.61</t>
  </si>
  <si>
    <t>一般会計</t>
  </si>
  <si>
    <t>水道事業会計</t>
  </si>
  <si>
    <t>下水道事業会計</t>
  </si>
  <si>
    <t>介護保険特別会計</t>
  </si>
  <si>
    <t>国民健康保険特別会計</t>
  </si>
  <si>
    <t>後期高齢者医療保険特別会計</t>
  </si>
  <si>
    <t>その他会計（赤字）</t>
  </si>
  <si>
    <t>その他会計（黒字）</t>
  </si>
  <si>
    <t>－</t>
    <phoneticPr fontId="2"/>
  </si>
  <si>
    <t>－</t>
    <phoneticPr fontId="2"/>
  </si>
  <si>
    <t>－</t>
    <phoneticPr fontId="2"/>
  </si>
  <si>
    <t>－</t>
    <phoneticPr fontId="2"/>
  </si>
  <si>
    <t>西十勝消防組合</t>
    <rPh sb="0" eb="1">
      <t>ニシ</t>
    </rPh>
    <rPh sb="1" eb="3">
      <t>トカチ</t>
    </rPh>
    <rPh sb="3" eb="5">
      <t>ショウボウ</t>
    </rPh>
    <rPh sb="5" eb="7">
      <t>クミアイ</t>
    </rPh>
    <phoneticPr fontId="2"/>
  </si>
  <si>
    <t>とかち広域消防事務組合</t>
    <rPh sb="3" eb="5">
      <t>コウイキ</t>
    </rPh>
    <rPh sb="5" eb="7">
      <t>ショウボウ</t>
    </rPh>
    <rPh sb="7" eb="9">
      <t>ジム</t>
    </rPh>
    <rPh sb="9" eb="11">
      <t>クミアイ</t>
    </rPh>
    <phoneticPr fontId="2"/>
  </si>
  <si>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2"/>
  </si>
  <si>
    <t>十勝圏複合事務組合</t>
    <rPh sb="0" eb="2">
      <t>トカチ</t>
    </rPh>
    <rPh sb="2" eb="3">
      <t>ケン</t>
    </rPh>
    <rPh sb="3" eb="5">
      <t>フクゴウ</t>
    </rPh>
    <rPh sb="5" eb="7">
      <t>ジム</t>
    </rPh>
    <rPh sb="7" eb="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</si>
  <si>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</si>
  <si>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</si>
  <si>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</si>
  <si>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</si>
  <si>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</si>
  <si>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</si>
  <si>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</si>
  <si>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</si>
  <si>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</si>
  <si>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地方債発行の抑制により将来負担比率・実質公債費比率ともに低下傾向にあるが、今後は、施設更新等に伴う地方債発行の増加は避けられない状況にある。
　地方債発行額を必要最小限に抑制するとともに、償還年限等を考慮し元利償還金の平準化を図り財政の健全化に努める。</t>
    <rPh sb="1" eb="3">
      <t>チホウ</t>
    </rPh>
    <rPh sb="3" eb="4">
      <t>サイ</t>
    </rPh>
    <rPh sb="4" eb="6">
      <t>ハッコウ</t>
    </rPh>
    <rPh sb="7" eb="9">
      <t>ヨクセイ</t>
    </rPh>
    <rPh sb="12" eb="14">
      <t>ショウライ</t>
    </rPh>
    <rPh sb="14" eb="16">
      <t>フタン</t>
    </rPh>
    <rPh sb="16" eb="18">
      <t>ヒリツ</t>
    </rPh>
    <rPh sb="19" eb="21">
      <t>ジッシツ</t>
    </rPh>
    <rPh sb="21" eb="24">
      <t>コウサイヒ</t>
    </rPh>
    <rPh sb="24" eb="26">
      <t>ヒリツ</t>
    </rPh>
    <rPh sb="29" eb="31">
      <t>テイカ</t>
    </rPh>
    <rPh sb="31" eb="33">
      <t>ケイコウ</t>
    </rPh>
    <rPh sb="38" eb="40">
      <t>コンゴ</t>
    </rPh>
    <rPh sb="42" eb="44">
      <t>シセツ</t>
    </rPh>
    <rPh sb="44" eb="46">
      <t>コウシン</t>
    </rPh>
    <rPh sb="46" eb="47">
      <t>ナド</t>
    </rPh>
    <rPh sb="48" eb="49">
      <t>トモナ</t>
    </rPh>
    <rPh sb="50" eb="52">
      <t>チホウ</t>
    </rPh>
    <rPh sb="52" eb="53">
      <t>サイ</t>
    </rPh>
    <rPh sb="53" eb="55">
      <t>ハッコウ</t>
    </rPh>
    <rPh sb="56" eb="58">
      <t>ゾウカ</t>
    </rPh>
    <rPh sb="59" eb="60">
      <t>サ</t>
    </rPh>
    <rPh sb="65" eb="67">
      <t>ジョウキョウ</t>
    </rPh>
    <rPh sb="73" eb="75">
      <t>チホウ</t>
    </rPh>
    <rPh sb="75" eb="76">
      <t>サイ</t>
    </rPh>
    <rPh sb="76" eb="79">
      <t>ハッコウガク</t>
    </rPh>
    <rPh sb="80" eb="82">
      <t>ヒツヨウ</t>
    </rPh>
    <rPh sb="82" eb="85">
      <t>サイショウゲン</t>
    </rPh>
    <rPh sb="86" eb="88">
      <t>ヨクセイ</t>
    </rPh>
    <rPh sb="95" eb="97">
      <t>ショウカン</t>
    </rPh>
    <rPh sb="97" eb="99">
      <t>ネンゲン</t>
    </rPh>
    <rPh sb="99" eb="100">
      <t>ナド</t>
    </rPh>
    <rPh sb="101" eb="103">
      <t>コウリョ</t>
    </rPh>
    <rPh sb="104" eb="106">
      <t>ガンリ</t>
    </rPh>
    <rPh sb="106" eb="109">
      <t>ショウカンキン</t>
    </rPh>
    <rPh sb="110" eb="113">
      <t>ヘイジュンカ</t>
    </rPh>
    <rPh sb="114" eb="115">
      <t>ハカ</t>
    </rPh>
    <rPh sb="116" eb="118">
      <t>ザイセイ</t>
    </rPh>
    <rPh sb="119" eb="122">
      <t>ケンゼンカ</t>
    </rPh>
    <rPh sb="123" eb="124">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</si>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</sst>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77924</c:v>
                </c:pt>
                <c:pt idx="1">
                  <c:v>125362</c:v>
                </c:pt>
                <c:pt idx="2">
                  <c:v>162569</c:v>
                </c:pt>
                <c:pt idx="3">
                  <c:v>125545</c:v>
                </c:pt>
                <c:pt idx="4">
                  <c:v>164279</c:v>
                </c:pt>
              </c:numCache>
            </c:numRef>
          </c:val>
          <c:smooth val="0"/>
        </c:ser>
        <c:dLbls>
          <c:showLegendKey val="0"/>
          <c:showVal val="0"/>
          <c:showCatName val="0"/>
          <c:showSerName val="0"/>
          <c:showPercent val="0"/>
          <c:showBubbleSize val="0"/>
        </c:dLbls>
        <c:marker val="1"/>
        <c:smooth val="0"/>
        <c:axId val="91897856"/>
        <c:axId val="91899776"/>
      </c:lineChart>
      <c:catAx>
        <c:axId val="918978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899776"/>
        <c:crosses val="autoZero"/>
        <c:auto val="1"/>
        <c:lblAlgn val="ctr"/>
        <c:lblOffset val="100"/>
        <c:tickLblSkip val="1"/>
        <c:tickMarkSkip val="1"/>
        <c:noMultiLvlLbl val="0"/>
      </c:catAx>
      <c:valAx>
        <c:axId val="9189977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897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2.37</c:v>
                </c:pt>
                <c:pt idx="1">
                  <c:v>2.6</c:v>
                </c:pt>
                <c:pt idx="2">
                  <c:v>3.7</c:v>
                </c:pt>
                <c:pt idx="3">
                  <c:v>3.56</c:v>
                </c:pt>
                <c:pt idx="4">
                  <c:v>3.91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24.58</c:v>
                </c:pt>
                <c:pt idx="1">
                  <c:v>26.47</c:v>
                </c:pt>
                <c:pt idx="2">
                  <c:v>28.42</c:v>
                </c:pt>
                <c:pt idx="3">
                  <c:v>29.45</c:v>
                </c:pt>
                <c:pt idx="4">
                  <c:v>27.05</c:v>
                </c:pt>
              </c:numCache>
            </c:numRef>
          </c:val>
        </c:ser>
        <c:dLbls>
          <c:showLegendKey val="0"/>
          <c:showVal val="0"/>
          <c:showCatName val="0"/>
          <c:showSerName val="0"/>
          <c:showPercent val="0"/>
          <c:showBubbleSize val="0"/>
        </c:dLbls>
        <c:gapWidth val="250"/>
        <c:overlap val="100"/>
        <c:axId val="119378304"/>
        <c:axId val="119380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-2.1800000000000002</c:v>
                </c:pt>
                <c:pt idx="1">
                  <c:v>0.37</c:v>
                </c:pt>
                <c:pt idx="2">
                  <c:v>0.62</c:v>
                </c:pt>
                <c:pt idx="3">
                  <c:v>-3.75</c:v>
                </c:pt>
                <c:pt idx="4">
                  <c:v>-5.61</c:v>
                </c:pt>
              </c:numCache>
            </c:numRef>
          </c:val>
          <c:smooth val="0"/>
        </c:ser>
        <c:dLbls>
          <c:showLegendKey val="0"/>
          <c:showVal val="0"/>
          <c:showCatName val="0"/>
          <c:showSerName val="0"/>
          <c:showPercent val="0"/>
          <c:showBubbleSize val="0"/>
        </c:dLbls>
        <c:marker val="1"/>
        <c:smooth val="0"/>
        <c:axId val="119378304"/>
        <c:axId val="119380224"/>
      </c:lineChart>
      <c:catAx>
        <c:axId val="11937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380224"/>
        <c:crosses val="autoZero"/>
        <c:auto val="1"/>
        <c:lblAlgn val="ctr"/>
        <c:lblOffset val="100"/>
        <c:tickLblSkip val="1"/>
        <c:tickMarkSkip val="1"/>
        <c:noMultiLvlLbl val="0"/>
      </c:catAx>
      <c:valAx>
        <c:axId val="11938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7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0.55000000000000004</c:v>
                </c:pt>
                <c:pt idx="2">
                  <c:v>#N/A</c:v>
                </c:pt>
                <c:pt idx="3">
                  <c:v>0.85</c:v>
                </c:pt>
                <c:pt idx="4">
                  <c:v>#N/A</c:v>
                </c:pt>
                <c:pt idx="5">
                  <c:v>1.4</c:v>
                </c:pt>
                <c:pt idx="6">
                  <c:v>#N/A</c:v>
                </c:pt>
                <c:pt idx="7">
                  <c:v>2.21</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0.17</c:v>
                </c:pt>
                <c:pt idx="2">
                  <c:v>#N/A</c:v>
                </c:pt>
                <c:pt idx="3">
                  <c:v>0.21</c:v>
                </c:pt>
                <c:pt idx="4">
                  <c:v>#N/A</c:v>
                </c:pt>
                <c:pt idx="5">
                  <c:v>0.28999999999999998</c:v>
                </c:pt>
                <c:pt idx="6">
                  <c:v>#N/A</c:v>
                </c:pt>
                <c:pt idx="7">
                  <c:v>0.1</c:v>
                </c:pt>
                <c:pt idx="8">
                  <c:v>#N/A</c:v>
                </c:pt>
                <c:pt idx="9">
                  <c:v>0.12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0.33</c:v>
                </c:pt>
                <c:pt idx="2">
                  <c:v>#N/A</c:v>
                </c:pt>
                <c:pt idx="3">
                  <c:v>0.24</c:v>
                </c:pt>
                <c:pt idx="4">
                  <c:v>#N/A</c:v>
                </c:pt>
                <c:pt idx="5">
                  <c:v>0.21</c:v>
                </c:pt>
                <c:pt idx="6">
                  <c:v>#N/A</c:v>
                </c:pt>
                <c:pt idx="7">
                  <c:v>0.45</c:v>
                </c:pt>
                <c:pt idx="8">
                  <c:v>#N/A</c:v>
                </c:pt>
                <c:pt idx="9">
                  <c:v>0.6</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0.75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2.65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2.37</c:v>
                </c:pt>
                <c:pt idx="2">
                  <c:v>#N/A</c:v>
                </c:pt>
                <c:pt idx="3">
                  <c:v>2.59</c:v>
                </c:pt>
                <c:pt idx="4">
                  <c:v>#N/A</c:v>
                </c:pt>
                <c:pt idx="5">
                  <c:v>3.7</c:v>
                </c:pt>
                <c:pt idx="6">
                  <c:v>#N/A</c:v>
                </c:pt>
                <c:pt idx="7">
                  <c:v>3.56</c:v>
                </c:pt>
                <c:pt idx="8">
                  <c:v>#N/A</c:v>
                </c:pt>
                <c:pt idx="9">
                  <c:v>3.91</c:v>
                </c:pt>
              </c:numCache>
            </c:numRef>
          </c:val>
        </c:ser>
        <c:dLbls>
          <c:showLegendKey val="0"/>
          <c:showVal val="0"/>
          <c:showCatName val="0"/>
          <c:showSerName val="0"/>
          <c:showPercent val="0"/>
          <c:showBubbleSize val="0"/>
        </c:dLbls>
        <c:gapWidth val="150"/>
        <c:overlap val="100"/>
        <c:axId val="17966976"/>
        <c:axId val="17968512"/>
      </c:barChart>
      <c:catAx>
        <c:axId val="1796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68512"/>
        <c:crosses val="autoZero"/>
        <c:auto val="1"/>
        <c:lblAlgn val="ctr"/>
        <c:lblOffset val="100"/>
        <c:tickLblSkip val="1"/>
        <c:tickMarkSkip val="1"/>
        <c:noMultiLvlLbl val="0"/>
      </c:catAx>
      <c:valAx>
        <c:axId val="1796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66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888</c:v>
                </c:pt>
                <c:pt idx="5">
                  <c:v>874</c:v>
                </c:pt>
                <c:pt idx="8">
                  <c:v>872</c:v>
                </c:pt>
                <c:pt idx="11">
                  <c:v>825</c:v>
                </c:pt>
                <c:pt idx="14">
                  <c:v>786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143</c:v>
                </c:pt>
                <c:pt idx="3">
                  <c:v>155</c:v>
                </c:pt>
                <c:pt idx="6">
                  <c:v>136</c:v>
                </c:pt>
                <c:pt idx="9">
                  <c:v>136</c:v>
                </c:pt>
                <c:pt idx="12">
                  <c:v>135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2</c:v>
                </c:pt>
                <c:pt idx="6">
                  <c:v>4</c:v>
                </c:pt>
                <c:pt idx="9">
                  <c:v>7</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280</c:v>
                </c:pt>
                <c:pt idx="3">
                  <c:v>286</c:v>
                </c:pt>
                <c:pt idx="6">
                  <c:v>302</c:v>
                </c:pt>
                <c:pt idx="9">
                  <c:v>262</c:v>
                </c:pt>
                <c:pt idx="12">
                  <c:v>156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1019</c:v>
                </c:pt>
                <c:pt idx="3">
                  <c:v>917</c:v>
                </c:pt>
                <c:pt idx="6">
                  <c:v>836</c:v>
                </c:pt>
                <c:pt idx="9">
                  <c:v>780</c:v>
                </c:pt>
                <c:pt idx="12">
                  <c:v>749</c:v>
                </c:pt>
              </c:numCache>
            </c:numRef>
          </c:val>
        </c:ser>
        <c:dLbls>
          <c:showLegendKey val="0"/>
          <c:showVal val="0"/>
          <c:showCatName val="0"/>
          <c:showSerName val="0"/>
          <c:showPercent val="0"/>
          <c:showBubbleSize val="0"/>
        </c:dLbls>
        <c:gapWidth val="100"/>
        <c:overlap val="100"/>
        <c:axId val="18051840"/>
        <c:axId val="18053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554</c:v>
                </c:pt>
                <c:pt idx="2">
                  <c:v>#N/A</c:v>
                </c:pt>
                <c:pt idx="3">
                  <c:v>#N/A</c:v>
                </c:pt>
                <c:pt idx="4">
                  <c:v>486</c:v>
                </c:pt>
                <c:pt idx="5">
                  <c:v>#N/A</c:v>
                </c:pt>
                <c:pt idx="6">
                  <c:v>#N/A</c:v>
                </c:pt>
                <c:pt idx="7">
                  <c:v>406</c:v>
                </c:pt>
                <c:pt idx="8">
                  <c:v>#N/A</c:v>
                </c:pt>
                <c:pt idx="9">
                  <c:v>#N/A</c:v>
                </c:pt>
                <c:pt idx="10">
                  <c:v>360</c:v>
                </c:pt>
                <c:pt idx="11">
                  <c:v>#N/A</c:v>
                </c:pt>
                <c:pt idx="12">
                  <c:v>#N/A</c:v>
                </c:pt>
                <c:pt idx="13">
                  <c:v>260</c:v>
                </c:pt>
                <c:pt idx="14">
                  <c:v>#N/A</c:v>
                </c:pt>
              </c:numCache>
            </c:numRef>
          </c:val>
          <c:smooth val="0"/>
        </c:ser>
        <c:dLbls>
          <c:showLegendKey val="0"/>
          <c:showVal val="0"/>
          <c:showCatName val="0"/>
          <c:showSerName val="0"/>
          <c:showPercent val="0"/>
          <c:showBubbleSize val="0"/>
        </c:dLbls>
        <c:marker val="1"/>
        <c:smooth val="0"/>
        <c:axId val="18051840"/>
        <c:axId val="18053760"/>
      </c:lineChart>
      <c:catAx>
        <c:axId val="1805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53760"/>
        <c:crosses val="autoZero"/>
        <c:auto val="1"/>
        <c:lblAlgn val="ctr"/>
        <c:lblOffset val="100"/>
        <c:tickLblSkip val="1"/>
        <c:tickMarkSkip val="1"/>
        <c:noMultiLvlLbl val="0"/>
      </c:catAx>
      <c:valAx>
        <c:axId val="1805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5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6208</c:v>
                </c:pt>
                <c:pt idx="5">
                  <c:v>6170</c:v>
                </c:pt>
                <c:pt idx="8">
                  <c:v>6305</c:v>
                </c:pt>
                <c:pt idx="11">
                  <c:v>6428</c:v>
                </c:pt>
                <c:pt idx="14">
                  <c:v>6864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525</c:v>
                </c:pt>
                <c:pt idx="5">
                  <c:v>594</c:v>
                </c:pt>
                <c:pt idx="8">
                  <c:v>540</c:v>
                </c:pt>
                <c:pt idx="11">
                  <c:v>620</c:v>
                </c:pt>
                <c:pt idx="14">
                  <c:v>691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2380</c:v>
                </c:pt>
                <c:pt idx="5">
                  <c:v>2759</c:v>
                </c:pt>
                <c:pt idx="8">
                  <c:v>2989</c:v>
                </c:pt>
                <c:pt idx="11">
                  <c:v>3227</c:v>
                </c:pt>
                <c:pt idx="14">
                  <c:v>3265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1901</c:v>
                </c:pt>
                <c:pt idx="3">
                  <c:v>1859</c:v>
                </c:pt>
                <c:pt idx="6">
                  <c:v>1754</c:v>
                </c:pt>
                <c:pt idx="9">
                  <c:v>1596</c:v>
                </c:pt>
                <c:pt idx="12">
                  <c:v>1439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35</c:v>
                </c:pt>
                <c:pt idx="3">
                  <c:v>59</c:v>
                </c:pt>
                <c:pt idx="6">
                  <c:v>55</c:v>
                </c:pt>
                <c:pt idx="9">
                  <c:v>49</c:v>
                </c:pt>
                <c:pt idx="12">
                  <c:v>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1703</c:v>
                </c:pt>
                <c:pt idx="3">
                  <c:v>1533</c:v>
                </c:pt>
                <c:pt idx="6">
                  <c:v>1335</c:v>
                </c:pt>
                <c:pt idx="9">
                  <c:v>1194</c:v>
                </c:pt>
                <c:pt idx="12">
                  <c:v>655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2360</c:v>
                </c:pt>
                <c:pt idx="3">
                  <c:v>2191</c:v>
                </c:pt>
                <c:pt idx="6">
                  <c:v>2033</c:v>
                </c:pt>
                <c:pt idx="9">
                  <c:v>1869</c:v>
                </c:pt>
                <c:pt idx="12">
                  <c:v>1689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6531</c:v>
                </c:pt>
                <c:pt idx="3">
                  <c:v>6528</c:v>
                </c:pt>
                <c:pt idx="6">
                  <c:v>6788</c:v>
                </c:pt>
                <c:pt idx="9">
                  <c:v>7246</c:v>
                </c:pt>
                <c:pt idx="12">
                  <c:v>8144</c:v>
                </c:pt>
              </c:numCache>
            </c:numRef>
          </c:val>
        </c:ser>
        <c:dLbls>
          <c:showLegendKey val="0"/>
          <c:showVal val="0"/>
          <c:showCatName val="0"/>
          <c:showSerName val="0"/>
          <c:showPercent val="0"/>
          <c:showBubbleSize val="0"/>
        </c:dLbls>
        <c:gapWidth val="100"/>
        <c:overlap val="100"/>
        <c:axId val="122421632"/>
        <c:axId val="122423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3418</c:v>
                </c:pt>
                <c:pt idx="2">
                  <c:v>#N/A</c:v>
                </c:pt>
                <c:pt idx="3">
                  <c:v>#N/A</c:v>
                </c:pt>
                <c:pt idx="4">
                  <c:v>2647</c:v>
                </c:pt>
                <c:pt idx="5">
                  <c:v>#N/A</c:v>
                </c:pt>
                <c:pt idx="6">
                  <c:v>#N/A</c:v>
                </c:pt>
                <c:pt idx="7">
                  <c:v>2130</c:v>
                </c:pt>
                <c:pt idx="8">
                  <c:v>#N/A</c:v>
                </c:pt>
                <c:pt idx="9">
                  <c:v>#N/A</c:v>
                </c:pt>
                <c:pt idx="10">
                  <c:v>1679</c:v>
                </c:pt>
                <c:pt idx="11">
                  <c:v>#N/A</c:v>
                </c:pt>
                <c:pt idx="12">
                  <c:v>#N/A</c:v>
                </c:pt>
                <c:pt idx="13">
                  <c:v>1200</c:v>
                </c:pt>
                <c:pt idx="14">
                  <c:v>#N/A</c:v>
                </c:pt>
              </c:numCache>
            </c:numRef>
          </c:val>
          <c:smooth val="0"/>
        </c:ser>
        <c:dLbls>
          <c:showLegendKey val="0"/>
          <c:showVal val="0"/>
          <c:showCatName val="0"/>
          <c:showSerName val="0"/>
          <c:showPercent val="0"/>
          <c:showBubbleSize val="0"/>
        </c:dLbls>
        <c:marker val="1"/>
        <c:smooth val="0"/>
        <c:axId val="122421632"/>
        <c:axId val="122423552"/>
      </c:lineChart>
      <c:catAx>
        <c:axId val="12242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423552"/>
        <c:crosses val="autoZero"/>
        <c:auto val="1"/>
        <c:lblAlgn val="ctr"/>
        <c:lblOffset val="100"/>
        <c:tickLblSkip val="1"/>
        <c:tickMarkSkip val="1"/>
        <c:noMultiLvlLbl val="0"/>
      </c:catAx>
      <c:valAx>
        <c:axId val="12242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2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2016128"/>
        <c:axId val="122018048"/>
      </c:scatterChart>
      <c:valAx>
        <c:axId val="1220161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018048"/>
        <c:crosses val="autoZero"/>
        <c:crossBetween val="midCat"/>
      </c:valAx>
      <c:valAx>
        <c:axId val="1220180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016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14.5</c:v>
                </c:pt>
                <c:pt idx="1">
                  <c:v>12.6</c:v>
                </c:pt>
                <c:pt idx="2">
                  <c:v>11.2</c:v>
                </c:pt>
                <c:pt idx="3">
                  <c:v>9.6</c:v>
                </c:pt>
                <c:pt idx="4">
                  <c:v>7.9</c:v>
                </c:pt>
              </c:numCache>
            </c:numRef>
          </c:xVal>
          <c:yVal>
            <c:numRef>
              <c:f>公会計指標分析・財政指標組合せ分析表!$K$73:$O$73</c:f>
              <c:numCache>
                <c:formatCode>#,##0.0;"▲ "#,##0.0</c:formatCode>
                <c:ptCount val="5"/>
                <c:pt idx="0">
                  <c:v>80.599999999999994</c:v>
                </c:pt>
                <c:pt idx="1">
                  <c:v>60.9</c:v>
                </c:pt>
                <c:pt idx="2">
                  <c:v>48.9</c:v>
                </c:pt>
                <c:pt idx="3">
                  <c:v>39.5</c:v>
                </c:pt>
                <c:pt idx="4">
                  <c:v>28.1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22480128"/>
        <c:axId val="122482048"/>
      </c:scatterChart>
      <c:valAx>
        <c:axId val="122480128"/>
        <c:scaling>
          <c:orientation val="minMax"/>
          <c:max val="15.1"/>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482048"/>
        <c:crosses val="autoZero"/>
        <c:crossBetween val="midCat"/>
      </c:valAx>
      <c:valAx>
        <c:axId val="122482048"/>
        <c:scaling>
          <c:orientation val="minMax"/>
          <c:max val="9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480128"/>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地方債発行抑制により、元利償還金は減少しているが、債務負担行為に基づく支出額が多額となっている。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今後は、施設更新等に伴う地方債発行の増加を避けられない状況にあるが、発行額を最小限に抑制するとともに、償還年限等を十分考慮し元利償還金の平準化を図り、財政の健全化に努める。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baseline="0">
            <a:latin typeface="ＭＳ ゴシック" pitchFamily="49" charset="-128"/>
            <a:ea typeface="ＭＳ ゴシック" pitchFamily="49" charset="-128"/>
          </a:endParaRPr>
        </a:p>
        <a:p>
          <a:r>
            <a:rPr kumimoji="1" lang="en-US" altLang="ja-JP" sz="1400" baseline="0">
              <a:latin typeface="ＭＳ ゴシック" pitchFamily="49" charset="-128"/>
              <a:ea typeface="ＭＳ ゴシック" pitchFamily="49" charset="-128"/>
            </a:rPr>
            <a:t>  </a:t>
          </a:r>
          <a:r>
            <a:rPr kumimoji="1" lang="ja-JP" altLang="en-US" sz="1400" baseline="0">
              <a:latin typeface="ＭＳ ゴシック" pitchFamily="49" charset="-128"/>
              <a:ea typeface="ＭＳ ゴシック" pitchFamily="49" charset="-128"/>
            </a:rPr>
            <a:t>一般会計地方債現在高は、施設更新等により増加しているが、公営企業債等繰入見込額の減少や充当可能基金の増加等により、将来負担比率は減少している。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今後も、施設更新等に伴い地方債現在高の増加は避けられない状況にあるが、地方債発行額を最小限に抑制するとともに、基金現在高を確保し、財政の健全化に努める。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北海道清水町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9,842
9,783
402.25
8,861,371
8,656,001
195,494
4,999,235
8,143,870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28.1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9,842
9,783
402.25
8,861,371
8,656,001
195,494
4,999,235
8,143,870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9,842
9,783
402.25
8,861,371
8,656,001
195,494
4,999,235
8,143,870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9,842
9,783
402.25
8,861,371
8,656,001
195,494
4,999,235
8,143,870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類似団体平均を上回りながら推移しているが、町税収入の大幅な増加は見込めない状況にあり、財政力指数は今後も現行水準で推移するものと見込まれる。</a:t>
          </a:r>
          <a:endParaRPr kumimoji="1" lang="en-US" altLang="ja-JP" sz="1300">
            <a:latin typeface="ＭＳ Ｐゴシック"/>
          </a:endParaRPr>
        </a:p>
        <a:p>
          <a:r>
            <a:rPr kumimoji="1" lang="ja-JP" altLang="en-US" sz="1300">
              <a:latin typeface="ＭＳ Ｐゴシック"/>
            </a:rPr>
            <a:t>　町税滞納処分の強化等により歳入の確保に努める。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8" name="円/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9"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90" name="円/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1" name="テキスト ボックス 90"/>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2" name="円/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3" name="テキスト ボックス 92"/>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4" name="円/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6" name="円/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類似団体平均並みで推移しているが、経常歳出は増加傾向にある。</a:t>
          </a:r>
          <a:endParaRPr kumimoji="1" lang="en-US" altLang="ja-JP" sz="1300">
            <a:latin typeface="ＭＳ Ｐゴシック"/>
          </a:endParaRPr>
        </a:p>
        <a:p>
          <a:r>
            <a:rPr kumimoji="1" lang="ja-JP" altLang="en-US" sz="1300">
              <a:latin typeface="ＭＳ Ｐゴシック"/>
            </a:rPr>
            <a:t>　事務事業の見直しに努め、経常収支比率８０％未満を目標とする。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133858</xdr:rowOff>
    </xdr:from>
    <xdr:to>
      <xdr:col>7</xdr:col>
      <xdr:colOff>152400</xdr:colOff>
      <xdr:row>62</xdr:row>
      <xdr:rowOff>112014</xdr:rowOff>
    </xdr:to>
    <xdr:cxnSp macro="">
      <xdr:nvCxnSpPr>
        <xdr:cNvPr id="130" name="直線コネクタ 129"/>
        <xdr:cNvCxnSpPr/>
      </xdr:nvCxnSpPr>
      <xdr:spPr>
        <a:xfrm flipV="1">
          <a:off x="4114800" y="10592308"/>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62</xdr:row>
      <xdr:rowOff>112014</xdr:rowOff>
    </xdr:to>
    <xdr:cxnSp macro="">
      <xdr:nvCxnSpPr>
        <xdr:cNvPr id="133" name="直線コネクタ 132"/>
        <xdr:cNvCxnSpPr/>
      </xdr:nvCxnSpPr>
      <xdr:spPr>
        <a:xfrm>
          <a:off x="3225800" y="1057783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62</xdr:row>
      <xdr:rowOff>39624</xdr:rowOff>
    </xdr:to>
    <xdr:cxnSp macro="">
      <xdr:nvCxnSpPr>
        <xdr:cNvPr id="136" name="直線コネクタ 135"/>
        <xdr:cNvCxnSpPr/>
      </xdr:nvCxnSpPr>
      <xdr:spPr>
        <a:xfrm flipV="1">
          <a:off x="2336800" y="1057783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39624</xdr:rowOff>
    </xdr:from>
    <xdr:to>
      <xdr:col>3</xdr:col>
      <xdr:colOff>279400</xdr:colOff>
      <xdr:row>62</xdr:row>
      <xdr:rowOff>126492</xdr:rowOff>
    </xdr:to>
    <xdr:cxnSp macro="">
      <xdr:nvCxnSpPr>
        <xdr:cNvPr id="139" name="直線コネクタ 138"/>
        <xdr:cNvCxnSpPr/>
      </xdr:nvCxnSpPr>
      <xdr:spPr>
        <a:xfrm flipV="1">
          <a:off x="1447800" y="106695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49" name="円/楕円 148"/>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99585</xdr:rowOff>
    </xdr:from>
    <xdr:ext cx="762000" cy="259045"/>
    <xdr:sp macro="" textlink="">
      <xdr:nvSpPr>
        <xdr:cNvPr id="150" name="財政構造の弾力性該当値テキスト"/>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61214</xdr:rowOff>
    </xdr:from>
    <xdr:to>
      <xdr:col>6</xdr:col>
      <xdr:colOff>50800</xdr:colOff>
      <xdr:row>62</xdr:row>
      <xdr:rowOff>162814</xdr:rowOff>
    </xdr:to>
    <xdr:sp macro="" textlink="">
      <xdr:nvSpPr>
        <xdr:cNvPr id="151" name="円/楕円 150"/>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52" name="テキスト ボックス 151"/>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3" name="円/楕円 152"/>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54" name="テキスト ボックス 153"/>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160274</xdr:rowOff>
    </xdr:from>
    <xdr:to>
      <xdr:col>3</xdr:col>
      <xdr:colOff>330200</xdr:colOff>
      <xdr:row>62</xdr:row>
      <xdr:rowOff>90424</xdr:rowOff>
    </xdr:to>
    <xdr:sp macro="" textlink="">
      <xdr:nvSpPr>
        <xdr:cNvPr id="155" name="円/楕円 154"/>
        <xdr:cNvSpPr/>
      </xdr:nvSpPr>
      <xdr:spPr>
        <a:xfrm>
          <a:off x="2286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75201</xdr:rowOff>
    </xdr:from>
    <xdr:ext cx="762000" cy="259045"/>
    <xdr:sp macro="" textlink="">
      <xdr:nvSpPr>
        <xdr:cNvPr id="156" name="テキスト ボックス 155"/>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75692</xdr:rowOff>
    </xdr:from>
    <xdr:to>
      <xdr:col>2</xdr:col>
      <xdr:colOff>127000</xdr:colOff>
      <xdr:row>63</xdr:row>
      <xdr:rowOff>5842</xdr:rowOff>
    </xdr:to>
    <xdr:sp macro="" textlink="">
      <xdr:nvSpPr>
        <xdr:cNvPr id="157" name="円/楕円 156"/>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162069</xdr:rowOff>
    </xdr:from>
    <xdr:ext cx="762000" cy="259045"/>
    <xdr:sp macro="" textlink="">
      <xdr:nvSpPr>
        <xdr:cNvPr id="158" name="テキスト ボックス 157"/>
        <xdr:cNvSpPr txBox="1"/>
      </xdr:nvSpPr>
      <xdr:spPr>
        <a:xfrm>
          <a:off x="1066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[271,454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保育所・牧場等の直営運営等が要因となって、類似団体平均を若干上回る推移となっている。</a:t>
          </a:r>
          <a:endParaRPr kumimoji="1" lang="en-US" altLang="ja-JP" sz="1300">
            <a:latin typeface="ＭＳ Ｐゴシック"/>
          </a:endParaRPr>
        </a:p>
        <a:p>
          <a:r>
            <a:rPr kumimoji="1" lang="ja-JP" altLang="en-US" sz="1300">
              <a:latin typeface="ＭＳ Ｐゴシック"/>
            </a:rPr>
            <a:t>　今後も、保育所入所児童の増加に伴う人件費・物件費の増加や、公共施設老朽化に伴う維持補修費の増加が見込まれる。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68700</xdr:rowOff>
    </xdr:from>
    <xdr:to>
      <xdr:col>7</xdr:col>
      <xdr:colOff>152400</xdr:colOff>
      <xdr:row>84</xdr:row>
      <xdr:rowOff>88398</xdr:rowOff>
    </xdr:to>
    <xdr:cxnSp macro="">
      <xdr:nvCxnSpPr>
        <xdr:cNvPr id="193" name="直線コネクタ 192"/>
        <xdr:cNvCxnSpPr/>
      </xdr:nvCxnSpPr>
      <xdr:spPr>
        <a:xfrm>
          <a:off x="4114800" y="14470500"/>
          <a:ext cx="8382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15452</xdr:rowOff>
    </xdr:from>
    <xdr:to>
      <xdr:col>6</xdr:col>
      <xdr:colOff>0</xdr:colOff>
      <xdr:row>84</xdr:row>
      <xdr:rowOff>68700</xdr:rowOff>
    </xdr:to>
    <xdr:cxnSp macro="">
      <xdr:nvCxnSpPr>
        <xdr:cNvPr id="196" name="直線コネクタ 195"/>
        <xdr:cNvCxnSpPr/>
      </xdr:nvCxnSpPr>
      <xdr:spPr>
        <a:xfrm>
          <a:off x="3225800" y="14417252"/>
          <a:ext cx="889000" cy="5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15452</xdr:rowOff>
    </xdr:from>
    <xdr:to>
      <xdr:col>4</xdr:col>
      <xdr:colOff>482600</xdr:colOff>
      <xdr:row>84</xdr:row>
      <xdr:rowOff>21675</xdr:rowOff>
    </xdr:to>
    <xdr:cxnSp macro="">
      <xdr:nvCxnSpPr>
        <xdr:cNvPr id="199" name="直線コネクタ 198"/>
        <xdr:cNvCxnSpPr/>
      </xdr:nvCxnSpPr>
      <xdr:spPr>
        <a:xfrm flipV="1">
          <a:off x="2336800" y="1441725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2756</xdr:rowOff>
    </xdr:from>
    <xdr:to>
      <xdr:col>3</xdr:col>
      <xdr:colOff>279400</xdr:colOff>
      <xdr:row>84</xdr:row>
      <xdr:rowOff>21675</xdr:rowOff>
    </xdr:to>
    <xdr:cxnSp macro="">
      <xdr:nvCxnSpPr>
        <xdr:cNvPr id="202" name="直線コネクタ 201"/>
        <xdr:cNvCxnSpPr/>
      </xdr:nvCxnSpPr>
      <xdr:spPr>
        <a:xfrm>
          <a:off x="1447800" y="14404556"/>
          <a:ext cx="889000" cy="1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37598</xdr:rowOff>
    </xdr:from>
    <xdr:to>
      <xdr:col>7</xdr:col>
      <xdr:colOff>203200</xdr:colOff>
      <xdr:row>84</xdr:row>
      <xdr:rowOff>139198</xdr:rowOff>
    </xdr:to>
    <xdr:sp macro="" textlink="">
      <xdr:nvSpPr>
        <xdr:cNvPr id="212" name="円/楕円 211"/>
        <xdr:cNvSpPr/>
      </xdr:nvSpPr>
      <xdr:spPr>
        <a:xfrm>
          <a:off x="4902200" y="1443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9675</xdr:rowOff>
    </xdr:from>
    <xdr:ext cx="762000" cy="259045"/>
    <xdr:sp macro="" textlink="">
      <xdr:nvSpPr>
        <xdr:cNvPr id="213" name="人件費・物件費等の状況該当値テキスト"/>
        <xdr:cNvSpPr txBox="1"/>
      </xdr:nvSpPr>
      <xdr:spPr>
        <a:xfrm>
          <a:off x="5041900" y="1441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271,454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17900</xdr:rowOff>
    </xdr:from>
    <xdr:to>
      <xdr:col>6</xdr:col>
      <xdr:colOff>50800</xdr:colOff>
      <xdr:row>84</xdr:row>
      <xdr:rowOff>119500</xdr:rowOff>
    </xdr:to>
    <xdr:sp macro="" textlink="">
      <xdr:nvSpPr>
        <xdr:cNvPr id="214" name="円/楕円 213"/>
        <xdr:cNvSpPr/>
      </xdr:nvSpPr>
      <xdr:spPr>
        <a:xfrm>
          <a:off x="4064000" y="144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104277</xdr:rowOff>
    </xdr:from>
    <xdr:ext cx="736600" cy="259045"/>
    <xdr:sp macro="" textlink="">
      <xdr:nvSpPr>
        <xdr:cNvPr id="215" name="テキスト ボックス 214"/>
        <xdr:cNvSpPr txBox="1"/>
      </xdr:nvSpPr>
      <xdr:spPr>
        <a:xfrm>
          <a:off x="3733800" y="1450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266,556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136102</xdr:rowOff>
    </xdr:from>
    <xdr:to>
      <xdr:col>4</xdr:col>
      <xdr:colOff>533400</xdr:colOff>
      <xdr:row>84</xdr:row>
      <xdr:rowOff>66252</xdr:rowOff>
    </xdr:to>
    <xdr:sp macro="" textlink="">
      <xdr:nvSpPr>
        <xdr:cNvPr id="216" name="円/楕円 215"/>
        <xdr:cNvSpPr/>
      </xdr:nvSpPr>
      <xdr:spPr>
        <a:xfrm>
          <a:off x="3175000" y="143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51029</xdr:rowOff>
    </xdr:from>
    <xdr:ext cx="762000" cy="259045"/>
    <xdr:sp macro="" textlink="">
      <xdr:nvSpPr>
        <xdr:cNvPr id="217" name="テキスト ボックス 216"/>
        <xdr:cNvSpPr txBox="1"/>
      </xdr:nvSpPr>
      <xdr:spPr>
        <a:xfrm>
          <a:off x="2844800" y="1445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253,316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142325</xdr:rowOff>
    </xdr:from>
    <xdr:to>
      <xdr:col>3</xdr:col>
      <xdr:colOff>330200</xdr:colOff>
      <xdr:row>84</xdr:row>
      <xdr:rowOff>72475</xdr:rowOff>
    </xdr:to>
    <xdr:sp macro="" textlink="">
      <xdr:nvSpPr>
        <xdr:cNvPr id="218" name="円/楕円 217"/>
        <xdr:cNvSpPr/>
      </xdr:nvSpPr>
      <xdr:spPr>
        <a:xfrm>
          <a:off x="2286000" y="143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57252</xdr:rowOff>
    </xdr:from>
    <xdr:ext cx="762000" cy="259045"/>
    <xdr:sp macro="" textlink="">
      <xdr:nvSpPr>
        <xdr:cNvPr id="219" name="テキスト ボックス 218"/>
        <xdr:cNvSpPr txBox="1"/>
      </xdr:nvSpPr>
      <xdr:spPr>
        <a:xfrm>
          <a:off x="1955800" y="144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254,863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123406</xdr:rowOff>
    </xdr:from>
    <xdr:to>
      <xdr:col>2</xdr:col>
      <xdr:colOff>127000</xdr:colOff>
      <xdr:row>84</xdr:row>
      <xdr:rowOff>53556</xdr:rowOff>
    </xdr:to>
    <xdr:sp macro="" textlink="">
      <xdr:nvSpPr>
        <xdr:cNvPr id="220" name="円/楕円 219"/>
        <xdr:cNvSpPr/>
      </xdr:nvSpPr>
      <xdr:spPr>
        <a:xfrm>
          <a:off x="1397000" y="1435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38333</xdr:rowOff>
    </xdr:from>
    <xdr:ext cx="762000" cy="259045"/>
    <xdr:sp macro="" textlink="">
      <xdr:nvSpPr>
        <xdr:cNvPr id="221" name="テキスト ボックス 220"/>
        <xdr:cNvSpPr txBox="1"/>
      </xdr:nvSpPr>
      <xdr:spPr>
        <a:xfrm>
          <a:off x="1066800" y="1444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250,159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職員の平均年齢が高く、類似団体平均を上回っている。</a:t>
          </a:r>
          <a:endParaRPr kumimoji="1" lang="en-US" altLang="ja-JP" sz="1300">
            <a:latin typeface="ＭＳ Ｐゴシック"/>
          </a:endParaRPr>
        </a:p>
        <a:p>
          <a:r>
            <a:rPr kumimoji="1" lang="ja-JP" altLang="en-US" sz="1300">
              <a:latin typeface="ＭＳ Ｐゴシック"/>
            </a:rPr>
            <a:t>　計画的な職員採用にもとラスパイレス指数の改善を図る。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86</xdr:row>
      <xdr:rowOff>82296</xdr:rowOff>
    </xdr:to>
    <xdr:cxnSp macro="">
      <xdr:nvCxnSpPr>
        <xdr:cNvPr id="253" name="直線コネクタ 252"/>
        <xdr:cNvCxnSpPr/>
      </xdr:nvCxnSpPr>
      <xdr:spPr>
        <a:xfrm>
          <a:off x="16179800" y="14793213"/>
          <a:ext cx="8382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48513</xdr:rowOff>
    </xdr:from>
    <xdr:to>
      <xdr:col>23</xdr:col>
      <xdr:colOff>406400</xdr:colOff>
      <xdr:row>86</xdr:row>
      <xdr:rowOff>87122</xdr:rowOff>
    </xdr:to>
    <xdr:cxnSp macro="">
      <xdr:nvCxnSpPr>
        <xdr:cNvPr id="256" name="直線コネクタ 255"/>
        <xdr:cNvCxnSpPr/>
      </xdr:nvCxnSpPr>
      <xdr:spPr>
        <a:xfrm flipV="1">
          <a:off x="15290800" y="14793213"/>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87122</xdr:rowOff>
    </xdr:from>
    <xdr:to>
      <xdr:col>22</xdr:col>
      <xdr:colOff>203200</xdr:colOff>
      <xdr:row>88</xdr:row>
      <xdr:rowOff>154432</xdr:rowOff>
    </xdr:to>
    <xdr:cxnSp macro="">
      <xdr:nvCxnSpPr>
        <xdr:cNvPr id="259" name="直線コネクタ 258"/>
        <xdr:cNvCxnSpPr/>
      </xdr:nvCxnSpPr>
      <xdr:spPr>
        <a:xfrm flipV="1">
          <a:off x="14401800" y="14831822"/>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130302</xdr:rowOff>
    </xdr:from>
    <xdr:to>
      <xdr:col>21</xdr:col>
      <xdr:colOff>0</xdr:colOff>
      <xdr:row>88</xdr:row>
      <xdr:rowOff>154432</xdr:rowOff>
    </xdr:to>
    <xdr:cxnSp macro="">
      <xdr:nvCxnSpPr>
        <xdr:cNvPr id="262" name="直線コネクタ 261"/>
        <xdr:cNvCxnSpPr/>
      </xdr:nvCxnSpPr>
      <xdr:spPr>
        <a:xfrm>
          <a:off x="13512800" y="152179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31496</xdr:rowOff>
    </xdr:from>
    <xdr:to>
      <xdr:col>24</xdr:col>
      <xdr:colOff>609600</xdr:colOff>
      <xdr:row>86</xdr:row>
      <xdr:rowOff>133096</xdr:rowOff>
    </xdr:to>
    <xdr:sp macro="" textlink="">
      <xdr:nvSpPr>
        <xdr:cNvPr id="272" name="円/楕円 271"/>
        <xdr:cNvSpPr/>
      </xdr:nvSpPr>
      <xdr:spPr>
        <a:xfrm>
          <a:off x="169672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98823</xdr:rowOff>
    </xdr:from>
    <xdr:ext cx="762000" cy="259045"/>
    <xdr:sp macro="" textlink="">
      <xdr:nvSpPr>
        <xdr:cNvPr id="273" name="給与水準   （国との比較）該当値テキスト"/>
        <xdr:cNvSpPr txBox="1"/>
      </xdr:nvSpPr>
      <xdr:spPr>
        <a:xfrm>
          <a:off x="17106900" y="1467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169163</xdr:rowOff>
    </xdr:from>
    <xdr:to>
      <xdr:col>23</xdr:col>
      <xdr:colOff>457200</xdr:colOff>
      <xdr:row>86</xdr:row>
      <xdr:rowOff>99313</xdr:rowOff>
    </xdr:to>
    <xdr:sp macro="" textlink="">
      <xdr:nvSpPr>
        <xdr:cNvPr id="274" name="円/楕円 273"/>
        <xdr:cNvSpPr/>
      </xdr:nvSpPr>
      <xdr:spPr>
        <a:xfrm>
          <a:off x="16129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84090</xdr:rowOff>
    </xdr:from>
    <xdr:ext cx="736600" cy="259045"/>
    <xdr:sp macro="" textlink="">
      <xdr:nvSpPr>
        <xdr:cNvPr id="275" name="テキスト ボックス 274"/>
        <xdr:cNvSpPr txBox="1"/>
      </xdr:nvSpPr>
      <xdr:spPr>
        <a:xfrm>
          <a:off x="15798800" y="1482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36322</xdr:rowOff>
    </xdr:from>
    <xdr:to>
      <xdr:col>22</xdr:col>
      <xdr:colOff>254000</xdr:colOff>
      <xdr:row>86</xdr:row>
      <xdr:rowOff>137922</xdr:rowOff>
    </xdr:to>
    <xdr:sp macro="" textlink="">
      <xdr:nvSpPr>
        <xdr:cNvPr id="276" name="円/楕円 275"/>
        <xdr:cNvSpPr/>
      </xdr:nvSpPr>
      <xdr:spPr>
        <a:xfrm>
          <a:off x="152400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122699</xdr:rowOff>
    </xdr:from>
    <xdr:ext cx="762000" cy="259045"/>
    <xdr:sp macro="" textlink="">
      <xdr:nvSpPr>
        <xdr:cNvPr id="277" name="テキスト ボックス 276"/>
        <xdr:cNvSpPr txBox="1"/>
      </xdr:nvSpPr>
      <xdr:spPr>
        <a:xfrm>
          <a:off x="14909800" y="1486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103632</xdr:rowOff>
    </xdr:from>
    <xdr:to>
      <xdr:col>21</xdr:col>
      <xdr:colOff>50800</xdr:colOff>
      <xdr:row>89</xdr:row>
      <xdr:rowOff>33782</xdr:rowOff>
    </xdr:to>
    <xdr:sp macro="" textlink="">
      <xdr:nvSpPr>
        <xdr:cNvPr id="278" name="円/楕円 277"/>
        <xdr:cNvSpPr/>
      </xdr:nvSpPr>
      <xdr:spPr>
        <a:xfrm>
          <a:off x="14351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79" name="テキスト ボックス 278"/>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79502</xdr:rowOff>
    </xdr:from>
    <xdr:to>
      <xdr:col>19</xdr:col>
      <xdr:colOff>533400</xdr:colOff>
      <xdr:row>89</xdr:row>
      <xdr:rowOff>9652</xdr:rowOff>
    </xdr:to>
    <xdr:sp macro="" textlink="">
      <xdr:nvSpPr>
        <xdr:cNvPr id="280" name="円/楕円 279"/>
        <xdr:cNvSpPr/>
      </xdr:nvSpPr>
      <xdr:spPr>
        <a:xfrm>
          <a:off x="13462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165879</xdr:rowOff>
    </xdr:from>
    <xdr:ext cx="762000" cy="259045"/>
    <xdr:sp macro="" textlink="">
      <xdr:nvSpPr>
        <xdr:cNvPr id="281" name="テキスト ボックス 280"/>
        <xdr:cNvSpPr txBox="1"/>
      </xdr:nvSpPr>
      <xdr:spPr>
        <a:xfrm>
          <a:off x="13131800" y="152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保育所・牧場等を直営運営しながらも、類似団体平均並みで推移している。</a:t>
          </a:r>
          <a:endParaRPr kumimoji="1" lang="en-US" altLang="ja-JP" sz="1300">
            <a:latin typeface="ＭＳ Ｐゴシック"/>
          </a:endParaRPr>
        </a:p>
        <a:p>
          <a:r>
            <a:rPr kumimoji="1" lang="ja-JP" altLang="en-US" sz="1300">
              <a:latin typeface="ＭＳ Ｐゴシック"/>
            </a:rPr>
            <a:t>　計画的な職員採用と職員の適正配置に努める。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161435</xdr:rowOff>
    </xdr:from>
    <xdr:to>
      <xdr:col>24</xdr:col>
      <xdr:colOff>558800</xdr:colOff>
      <xdr:row>62</xdr:row>
      <xdr:rowOff>16184</xdr:rowOff>
    </xdr:to>
    <xdr:cxnSp macro="">
      <xdr:nvCxnSpPr>
        <xdr:cNvPr id="318" name="直線コネクタ 317"/>
        <xdr:cNvCxnSpPr/>
      </xdr:nvCxnSpPr>
      <xdr:spPr>
        <a:xfrm>
          <a:off x="16179800" y="10619885"/>
          <a:ext cx="83820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144889</xdr:rowOff>
    </xdr:from>
    <xdr:to>
      <xdr:col>23</xdr:col>
      <xdr:colOff>406400</xdr:colOff>
      <xdr:row>61</xdr:row>
      <xdr:rowOff>161435</xdr:rowOff>
    </xdr:to>
    <xdr:cxnSp macro="">
      <xdr:nvCxnSpPr>
        <xdr:cNvPr id="321" name="直線コネクタ 320"/>
        <xdr:cNvCxnSpPr/>
      </xdr:nvCxnSpPr>
      <xdr:spPr>
        <a:xfrm>
          <a:off x="15290800" y="10603339"/>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137995</xdr:rowOff>
    </xdr:from>
    <xdr:to>
      <xdr:col>22</xdr:col>
      <xdr:colOff>203200</xdr:colOff>
      <xdr:row>61</xdr:row>
      <xdr:rowOff>144889</xdr:rowOff>
    </xdr:to>
    <xdr:cxnSp macro="">
      <xdr:nvCxnSpPr>
        <xdr:cNvPr id="324" name="直線コネクタ 323"/>
        <xdr:cNvCxnSpPr/>
      </xdr:nvCxnSpPr>
      <xdr:spPr>
        <a:xfrm>
          <a:off x="14401800" y="1059644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119380</xdr:rowOff>
    </xdr:from>
    <xdr:to>
      <xdr:col>21</xdr:col>
      <xdr:colOff>0</xdr:colOff>
      <xdr:row>61</xdr:row>
      <xdr:rowOff>137995</xdr:rowOff>
    </xdr:to>
    <xdr:cxnSp macro="">
      <xdr:nvCxnSpPr>
        <xdr:cNvPr id="327" name="直線コネクタ 326"/>
        <xdr:cNvCxnSpPr/>
      </xdr:nvCxnSpPr>
      <xdr:spPr>
        <a:xfrm>
          <a:off x="13512800" y="10577830"/>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136834</xdr:rowOff>
    </xdr:from>
    <xdr:to>
      <xdr:col>24</xdr:col>
      <xdr:colOff>609600</xdr:colOff>
      <xdr:row>62</xdr:row>
      <xdr:rowOff>66984</xdr:rowOff>
    </xdr:to>
    <xdr:sp macro="" textlink="">
      <xdr:nvSpPr>
        <xdr:cNvPr id="337" name="円/楕円 336"/>
        <xdr:cNvSpPr/>
      </xdr:nvSpPr>
      <xdr:spPr>
        <a:xfrm>
          <a:off x="16967200" y="1059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108911</xdr:rowOff>
    </xdr:from>
    <xdr:ext cx="762000" cy="259045"/>
    <xdr:sp macro="" textlink="">
      <xdr:nvSpPr>
        <xdr:cNvPr id="338" name="定員管理の状況該当値テキスト"/>
        <xdr:cNvSpPr txBox="1"/>
      </xdr:nvSpPr>
      <xdr:spPr>
        <a:xfrm>
          <a:off x="17106900" y="1056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110635</xdr:rowOff>
    </xdr:from>
    <xdr:to>
      <xdr:col>23</xdr:col>
      <xdr:colOff>457200</xdr:colOff>
      <xdr:row>62</xdr:row>
      <xdr:rowOff>40785</xdr:rowOff>
    </xdr:to>
    <xdr:sp macro="" textlink="">
      <xdr:nvSpPr>
        <xdr:cNvPr id="339" name="円/楕円 338"/>
        <xdr:cNvSpPr/>
      </xdr:nvSpPr>
      <xdr:spPr>
        <a:xfrm>
          <a:off x="16129000" y="105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50962</xdr:rowOff>
    </xdr:from>
    <xdr:ext cx="736600" cy="259045"/>
    <xdr:sp macro="" textlink="">
      <xdr:nvSpPr>
        <xdr:cNvPr id="340" name="テキスト ボックス 339"/>
        <xdr:cNvSpPr txBox="1"/>
      </xdr:nvSpPr>
      <xdr:spPr>
        <a:xfrm>
          <a:off x="15798800" y="1033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94089</xdr:rowOff>
    </xdr:from>
    <xdr:to>
      <xdr:col>22</xdr:col>
      <xdr:colOff>254000</xdr:colOff>
      <xdr:row>62</xdr:row>
      <xdr:rowOff>24239</xdr:rowOff>
    </xdr:to>
    <xdr:sp macro="" textlink="">
      <xdr:nvSpPr>
        <xdr:cNvPr id="341" name="円/楕円 340"/>
        <xdr:cNvSpPr/>
      </xdr:nvSpPr>
      <xdr:spPr>
        <a:xfrm>
          <a:off x="15240000" y="1055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34416</xdr:rowOff>
    </xdr:from>
    <xdr:ext cx="762000" cy="259045"/>
    <xdr:sp macro="" textlink="">
      <xdr:nvSpPr>
        <xdr:cNvPr id="342" name="テキスト ボックス 341"/>
        <xdr:cNvSpPr txBox="1"/>
      </xdr:nvSpPr>
      <xdr:spPr>
        <a:xfrm>
          <a:off x="14909800" y="1032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87195</xdr:rowOff>
    </xdr:from>
    <xdr:to>
      <xdr:col>21</xdr:col>
      <xdr:colOff>50800</xdr:colOff>
      <xdr:row>62</xdr:row>
      <xdr:rowOff>17345</xdr:rowOff>
    </xdr:to>
    <xdr:sp macro="" textlink="">
      <xdr:nvSpPr>
        <xdr:cNvPr id="343" name="円/楕円 342"/>
        <xdr:cNvSpPr/>
      </xdr:nvSpPr>
      <xdr:spPr>
        <a:xfrm>
          <a:off x="14351000" y="105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27522</xdr:rowOff>
    </xdr:from>
    <xdr:ext cx="762000" cy="259045"/>
    <xdr:sp macro="" textlink="">
      <xdr:nvSpPr>
        <xdr:cNvPr id="344" name="テキスト ボックス 343"/>
        <xdr:cNvSpPr txBox="1"/>
      </xdr:nvSpPr>
      <xdr:spPr>
        <a:xfrm>
          <a:off x="14020800" y="1031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68580</xdr:rowOff>
    </xdr:from>
    <xdr:to>
      <xdr:col>19</xdr:col>
      <xdr:colOff>533400</xdr:colOff>
      <xdr:row>61</xdr:row>
      <xdr:rowOff>170180</xdr:rowOff>
    </xdr:to>
    <xdr:sp macro="" textlink="">
      <xdr:nvSpPr>
        <xdr:cNvPr id="345" name="円/楕円 344"/>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8907</xdr:rowOff>
    </xdr:from>
    <xdr:ext cx="762000" cy="259045"/>
    <xdr:sp macro="" textlink="">
      <xdr:nvSpPr>
        <xdr:cNvPr id="346" name="テキスト ボックス 345"/>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地方債発行抑制により実質公債費比率は年々減少し、平成２７年度決算では類似団体平均を下回る状況となった。</a:t>
          </a:r>
          <a:endParaRPr kumimoji="1" lang="en-US" altLang="ja-JP" sz="1300">
            <a:latin typeface="ＭＳ Ｐゴシック"/>
          </a:endParaRPr>
        </a:p>
        <a:p>
          <a:r>
            <a:rPr kumimoji="1" lang="ja-JP" altLang="en-US" sz="1300">
              <a:latin typeface="ＭＳ Ｐゴシック"/>
            </a:rPr>
            <a:t>　今後は施設更新等に伴う地方債発行により元利償還金は増加は避けられない状況にあるが、地方債発行額を最小限に抑制するとともに、償還年限等も考慮し公債費の平準化を図り、財政の健全化に努める。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95504</xdr:rowOff>
    </xdr:from>
    <xdr:to>
      <xdr:col>24</xdr:col>
      <xdr:colOff>558800</xdr:colOff>
      <xdr:row>42</xdr:row>
      <xdr:rowOff>6096</xdr:rowOff>
    </xdr:to>
    <xdr:cxnSp macro="">
      <xdr:nvCxnSpPr>
        <xdr:cNvPr id="377" name="直線コネクタ 376"/>
        <xdr:cNvCxnSpPr/>
      </xdr:nvCxnSpPr>
      <xdr:spPr>
        <a:xfrm flipV="1">
          <a:off x="16179800" y="712495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6096</xdr:rowOff>
    </xdr:from>
    <xdr:to>
      <xdr:col>23</xdr:col>
      <xdr:colOff>406400</xdr:colOff>
      <xdr:row>42</xdr:row>
      <xdr:rowOff>83312</xdr:rowOff>
    </xdr:to>
    <xdr:cxnSp macro="">
      <xdr:nvCxnSpPr>
        <xdr:cNvPr id="380" name="直線コネクタ 379"/>
        <xdr:cNvCxnSpPr/>
      </xdr:nvCxnSpPr>
      <xdr:spPr>
        <a:xfrm flipV="1">
          <a:off x="15290800" y="72069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2" name="テキスト ボックス 381"/>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83312</xdr:rowOff>
    </xdr:from>
    <xdr:to>
      <xdr:col>22</xdr:col>
      <xdr:colOff>203200</xdr:colOff>
      <xdr:row>42</xdr:row>
      <xdr:rowOff>150876</xdr:rowOff>
    </xdr:to>
    <xdr:cxnSp macro="">
      <xdr:nvCxnSpPr>
        <xdr:cNvPr id="383" name="直線コネクタ 382"/>
        <xdr:cNvCxnSpPr/>
      </xdr:nvCxnSpPr>
      <xdr:spPr>
        <a:xfrm flipV="1">
          <a:off x="14401800" y="728421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150876</xdr:rowOff>
    </xdr:from>
    <xdr:to>
      <xdr:col>21</xdr:col>
      <xdr:colOff>0</xdr:colOff>
      <xdr:row>43</xdr:row>
      <xdr:rowOff>71120</xdr:rowOff>
    </xdr:to>
    <xdr:cxnSp macro="">
      <xdr:nvCxnSpPr>
        <xdr:cNvPr id="386" name="直線コネクタ 385"/>
        <xdr:cNvCxnSpPr/>
      </xdr:nvCxnSpPr>
      <xdr:spPr>
        <a:xfrm flipV="1">
          <a:off x="13512800" y="735177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44704</xdr:rowOff>
    </xdr:from>
    <xdr:to>
      <xdr:col>24</xdr:col>
      <xdr:colOff>609600</xdr:colOff>
      <xdr:row>41</xdr:row>
      <xdr:rowOff>146304</xdr:rowOff>
    </xdr:to>
    <xdr:sp macro="" textlink="">
      <xdr:nvSpPr>
        <xdr:cNvPr id="396" name="円/楕円 395"/>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61231</xdr:rowOff>
    </xdr:from>
    <xdr:ext cx="762000" cy="259045"/>
    <xdr:sp macro="" textlink="">
      <xdr:nvSpPr>
        <xdr:cNvPr id="397" name="公債費負担の状況該当値テキスト"/>
        <xdr:cNvSpPr txBox="1"/>
      </xdr:nvSpPr>
      <xdr:spPr>
        <a:xfrm>
          <a:off x="171069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126746</xdr:rowOff>
    </xdr:from>
    <xdr:to>
      <xdr:col>23</xdr:col>
      <xdr:colOff>457200</xdr:colOff>
      <xdr:row>42</xdr:row>
      <xdr:rowOff>56896</xdr:rowOff>
    </xdr:to>
    <xdr:sp macro="" textlink="">
      <xdr:nvSpPr>
        <xdr:cNvPr id="398" name="円/楕円 397"/>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41673</xdr:rowOff>
    </xdr:from>
    <xdr:ext cx="736600" cy="259045"/>
    <xdr:sp macro="" textlink="">
      <xdr:nvSpPr>
        <xdr:cNvPr id="399" name="テキスト ボックス 398"/>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32512</xdr:rowOff>
    </xdr:from>
    <xdr:to>
      <xdr:col>22</xdr:col>
      <xdr:colOff>254000</xdr:colOff>
      <xdr:row>42</xdr:row>
      <xdr:rowOff>134112</xdr:rowOff>
    </xdr:to>
    <xdr:sp macro="" textlink="">
      <xdr:nvSpPr>
        <xdr:cNvPr id="400" name="円/楕円 399"/>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118889</xdr:rowOff>
    </xdr:from>
    <xdr:ext cx="762000" cy="259045"/>
    <xdr:sp macro="" textlink="">
      <xdr:nvSpPr>
        <xdr:cNvPr id="401" name="テキスト ボックス 400"/>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100076</xdr:rowOff>
    </xdr:from>
    <xdr:to>
      <xdr:col>21</xdr:col>
      <xdr:colOff>50800</xdr:colOff>
      <xdr:row>43</xdr:row>
      <xdr:rowOff>30226</xdr:rowOff>
    </xdr:to>
    <xdr:sp macro="" textlink="">
      <xdr:nvSpPr>
        <xdr:cNvPr id="402" name="円/楕円 401"/>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15003</xdr:rowOff>
    </xdr:from>
    <xdr:ext cx="762000" cy="259045"/>
    <xdr:sp macro="" textlink="">
      <xdr:nvSpPr>
        <xdr:cNvPr id="403" name="テキスト ボックス 402"/>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404" name="円/楕円 403"/>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405" name="テキスト ボックス 404"/>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地方債発行抑制、公営企業繰出見込額の減少、基金現在高の増加等により、年々、将来負担比率は減少しているが、国営土地改良事業市町村償還負担金等の債務負担行為に基づく支出予定額が多額となっており、類似団体平均を上回っている。</a:t>
          </a:r>
          <a:endParaRPr kumimoji="1" lang="en-US" altLang="ja-JP" sz="1300">
            <a:latin typeface="ＭＳ Ｐゴシック"/>
          </a:endParaRPr>
        </a:p>
        <a:p>
          <a:r>
            <a:rPr kumimoji="1" lang="ja-JP" altLang="en-US" sz="1300">
              <a:latin typeface="ＭＳ Ｐゴシック"/>
            </a:rPr>
            <a:t>　今後は施設更新等に伴う地方債発行により、地方債現在高の増加は避けられない状況にあるが、地方債発行額を最小限に抑制し財政の健全化に努める。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169513</xdr:rowOff>
    </xdr:from>
    <xdr:to>
      <xdr:col>24</xdr:col>
      <xdr:colOff>558800</xdr:colOff>
      <xdr:row>16</xdr:row>
      <xdr:rowOff>66834</xdr:rowOff>
    </xdr:to>
    <xdr:cxnSp macro="">
      <xdr:nvCxnSpPr>
        <xdr:cNvPr id="435" name="直線コネクタ 434"/>
        <xdr:cNvCxnSpPr/>
      </xdr:nvCxnSpPr>
      <xdr:spPr>
        <a:xfrm flipV="1">
          <a:off x="16179800" y="2741263"/>
          <a:ext cx="8382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66834</xdr:rowOff>
    </xdr:from>
    <xdr:to>
      <xdr:col>23</xdr:col>
      <xdr:colOff>406400</xdr:colOff>
      <xdr:row>16</xdr:row>
      <xdr:rowOff>123539</xdr:rowOff>
    </xdr:to>
    <xdr:cxnSp macro="">
      <xdr:nvCxnSpPr>
        <xdr:cNvPr id="438" name="直線コネクタ 437"/>
        <xdr:cNvCxnSpPr/>
      </xdr:nvCxnSpPr>
      <xdr:spPr>
        <a:xfrm flipV="1">
          <a:off x="15290800" y="2810034"/>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123539</xdr:rowOff>
    </xdr:from>
    <xdr:to>
      <xdr:col>22</xdr:col>
      <xdr:colOff>203200</xdr:colOff>
      <xdr:row>17</xdr:row>
      <xdr:rowOff>24479</xdr:rowOff>
    </xdr:to>
    <xdr:cxnSp macro="">
      <xdr:nvCxnSpPr>
        <xdr:cNvPr id="441" name="直線コネクタ 440"/>
        <xdr:cNvCxnSpPr/>
      </xdr:nvCxnSpPr>
      <xdr:spPr>
        <a:xfrm flipV="1">
          <a:off x="14401800" y="286673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2" name="フローチャート :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24479</xdr:rowOff>
    </xdr:from>
    <xdr:to>
      <xdr:col>21</xdr:col>
      <xdr:colOff>0</xdr:colOff>
      <xdr:row>17</xdr:row>
      <xdr:rowOff>143320</xdr:rowOff>
    </xdr:to>
    <xdr:cxnSp macro="">
      <xdr:nvCxnSpPr>
        <xdr:cNvPr id="444" name="直線コネクタ 443"/>
        <xdr:cNvCxnSpPr/>
      </xdr:nvCxnSpPr>
      <xdr:spPr>
        <a:xfrm flipV="1">
          <a:off x="13512800" y="2939129"/>
          <a:ext cx="889000" cy="11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5" name="フローチャート : 判断 444"/>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6" name="テキスト ボックス 445"/>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7" name="フローチャート : 判断 446"/>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8" name="テキスト ボックス 447"/>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118713</xdr:rowOff>
    </xdr:from>
    <xdr:to>
      <xdr:col>24</xdr:col>
      <xdr:colOff>609600</xdr:colOff>
      <xdr:row>16</xdr:row>
      <xdr:rowOff>48863</xdr:rowOff>
    </xdr:to>
    <xdr:sp macro="" textlink="">
      <xdr:nvSpPr>
        <xdr:cNvPr id="454" name="円/楕円 453"/>
        <xdr:cNvSpPr/>
      </xdr:nvSpPr>
      <xdr:spPr>
        <a:xfrm>
          <a:off x="16967200" y="269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90790</xdr:rowOff>
    </xdr:from>
    <xdr:ext cx="762000" cy="259045"/>
    <xdr:sp macro="" textlink="">
      <xdr:nvSpPr>
        <xdr:cNvPr id="455" name="将来負担の状況該当値テキスト"/>
        <xdr:cNvSpPr txBox="1"/>
      </xdr:nvSpPr>
      <xdr:spPr>
        <a:xfrm>
          <a:off x="17106900" y="2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16034</xdr:rowOff>
    </xdr:from>
    <xdr:to>
      <xdr:col>23</xdr:col>
      <xdr:colOff>457200</xdr:colOff>
      <xdr:row>16</xdr:row>
      <xdr:rowOff>117634</xdr:rowOff>
    </xdr:to>
    <xdr:sp macro="" textlink="">
      <xdr:nvSpPr>
        <xdr:cNvPr id="456" name="円/楕円 455"/>
        <xdr:cNvSpPr/>
      </xdr:nvSpPr>
      <xdr:spPr>
        <a:xfrm>
          <a:off x="16129000" y="27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102411</xdr:rowOff>
    </xdr:from>
    <xdr:ext cx="736600" cy="259045"/>
    <xdr:sp macro="" textlink="">
      <xdr:nvSpPr>
        <xdr:cNvPr id="457" name="テキスト ボックス 456"/>
        <xdr:cNvSpPr txBox="1"/>
      </xdr:nvSpPr>
      <xdr:spPr>
        <a:xfrm>
          <a:off x="15798800" y="284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72739</xdr:rowOff>
    </xdr:from>
    <xdr:to>
      <xdr:col>22</xdr:col>
      <xdr:colOff>254000</xdr:colOff>
      <xdr:row>17</xdr:row>
      <xdr:rowOff>2889</xdr:rowOff>
    </xdr:to>
    <xdr:sp macro="" textlink="">
      <xdr:nvSpPr>
        <xdr:cNvPr id="458" name="円/楕円 457"/>
        <xdr:cNvSpPr/>
      </xdr:nvSpPr>
      <xdr:spPr>
        <a:xfrm>
          <a:off x="15240000" y="28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159116</xdr:rowOff>
    </xdr:from>
    <xdr:ext cx="762000" cy="259045"/>
    <xdr:sp macro="" textlink="">
      <xdr:nvSpPr>
        <xdr:cNvPr id="459" name="テキスト ボックス 458"/>
        <xdr:cNvSpPr txBox="1"/>
      </xdr:nvSpPr>
      <xdr:spPr>
        <a:xfrm>
          <a:off x="14909800" y="290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145129</xdr:rowOff>
    </xdr:from>
    <xdr:to>
      <xdr:col>21</xdr:col>
      <xdr:colOff>50800</xdr:colOff>
      <xdr:row>17</xdr:row>
      <xdr:rowOff>75279</xdr:rowOff>
    </xdr:to>
    <xdr:sp macro="" textlink="">
      <xdr:nvSpPr>
        <xdr:cNvPr id="460" name="円/楕円 459"/>
        <xdr:cNvSpPr/>
      </xdr:nvSpPr>
      <xdr:spPr>
        <a:xfrm>
          <a:off x="14351000" y="28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60056</xdr:rowOff>
    </xdr:from>
    <xdr:ext cx="762000" cy="259045"/>
    <xdr:sp macro="" textlink="">
      <xdr:nvSpPr>
        <xdr:cNvPr id="461" name="テキスト ボックス 460"/>
        <xdr:cNvSpPr txBox="1"/>
      </xdr:nvSpPr>
      <xdr:spPr>
        <a:xfrm>
          <a:off x="14020800" y="297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92520</xdr:rowOff>
    </xdr:from>
    <xdr:to>
      <xdr:col>19</xdr:col>
      <xdr:colOff>533400</xdr:colOff>
      <xdr:row>18</xdr:row>
      <xdr:rowOff>22670</xdr:rowOff>
    </xdr:to>
    <xdr:sp macro="" textlink="">
      <xdr:nvSpPr>
        <xdr:cNvPr id="462" name="円/楕円 461"/>
        <xdr:cNvSpPr/>
      </xdr:nvSpPr>
      <xdr:spPr>
        <a:xfrm>
          <a:off x="13462000" y="300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7447</xdr:rowOff>
    </xdr:from>
    <xdr:ext cx="762000" cy="259045"/>
    <xdr:sp macro="" textlink="">
      <xdr:nvSpPr>
        <xdr:cNvPr id="463" name="テキスト ボックス 462"/>
        <xdr:cNvSpPr txBox="1"/>
      </xdr:nvSpPr>
      <xdr:spPr>
        <a:xfrm>
          <a:off x="13131800" y="309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9,842
9,783
402.25
8,861,371
8,656,001
195,494
4,999,235
8,143,870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保育所・牧場等の直営運営が要因となって類似団体平均を上回っている。</a:t>
          </a:r>
          <a:endParaRPr kumimoji="1" lang="en-US" altLang="ja-JP" sz="1300">
            <a:latin typeface="ＭＳ Ｐゴシック"/>
          </a:endParaRPr>
        </a:p>
        <a:p>
          <a:r>
            <a:rPr kumimoji="1" lang="ja-JP" altLang="en-US" sz="1300">
              <a:latin typeface="ＭＳ Ｐゴシック"/>
            </a:rPr>
            <a:t>　行政サービスの提供方法の差異によるものであるが、計画的な職員採用による適正な人事管理のもと、人件費の抑制に努める。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54610</xdr:rowOff>
    </xdr:from>
    <xdr:to>
      <xdr:col>7</xdr:col>
      <xdr:colOff>15875</xdr:colOff>
      <xdr:row>37</xdr:row>
      <xdr:rowOff>92710</xdr:rowOff>
    </xdr:to>
    <xdr:cxnSp macro="">
      <xdr:nvCxnSpPr>
        <xdr:cNvPr id="66" name="直線コネクタ 65"/>
        <xdr:cNvCxnSpPr/>
      </xdr:nvCxnSpPr>
      <xdr:spPr>
        <a:xfrm flipV="1">
          <a:off x="3987800" y="6398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37</xdr:row>
      <xdr:rowOff>92710</xdr:rowOff>
    </xdr:to>
    <xdr:cxnSp macro="">
      <xdr:nvCxnSpPr>
        <xdr:cNvPr id="69" name="直線コネクタ 68"/>
        <xdr:cNvCxnSpPr/>
      </xdr:nvCxnSpPr>
      <xdr:spPr>
        <a:xfrm>
          <a:off x="3098800" y="638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39370</xdr:rowOff>
    </xdr:from>
    <xdr:to>
      <xdr:col>4</xdr:col>
      <xdr:colOff>346075</xdr:colOff>
      <xdr:row>37</xdr:row>
      <xdr:rowOff>39370</xdr:rowOff>
    </xdr:to>
    <xdr:cxnSp macro="">
      <xdr:nvCxnSpPr>
        <xdr:cNvPr id="72" name="直線コネクタ 71"/>
        <xdr:cNvCxnSpPr/>
      </xdr:nvCxnSpPr>
      <xdr:spPr>
        <a:xfrm>
          <a:off x="2209800" y="638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39370</xdr:rowOff>
    </xdr:from>
    <xdr:to>
      <xdr:col>3</xdr:col>
      <xdr:colOff>142875</xdr:colOff>
      <xdr:row>38</xdr:row>
      <xdr:rowOff>27940</xdr:rowOff>
    </xdr:to>
    <xdr:cxnSp macro="">
      <xdr:nvCxnSpPr>
        <xdr:cNvPr id="75" name="直線コネクタ 74"/>
        <xdr:cNvCxnSpPr/>
      </xdr:nvCxnSpPr>
      <xdr:spPr>
        <a:xfrm flipV="1">
          <a:off x="1320800" y="6383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85" name="円/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7" name="円/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9" name="円/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91" name="円/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3" name="円/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保育所・牧場等の直営運営に係る賃金が要因となって類似団体平均を上回っている。</a:t>
          </a:r>
          <a:endParaRPr kumimoji="1" lang="en-US" altLang="ja-JP" sz="1300">
            <a:latin typeface="ＭＳ Ｐゴシック"/>
          </a:endParaRPr>
        </a:p>
        <a:p>
          <a:r>
            <a:rPr kumimoji="1" lang="ja-JP" altLang="en-US" sz="1300">
              <a:latin typeface="ＭＳ Ｐゴシック"/>
            </a:rPr>
            <a:t>　また、人件費単価の上昇等により委託費が増加傾向にある。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14986</xdr:rowOff>
    </xdr:from>
    <xdr:to>
      <xdr:col>24</xdr:col>
      <xdr:colOff>31750</xdr:colOff>
      <xdr:row>17</xdr:row>
      <xdr:rowOff>14986</xdr:rowOff>
    </xdr:to>
    <xdr:cxnSp macro="">
      <xdr:nvCxnSpPr>
        <xdr:cNvPr id="124" name="直線コネクタ 123"/>
        <xdr:cNvCxnSpPr/>
      </xdr:nvCxnSpPr>
      <xdr:spPr>
        <a:xfrm>
          <a:off x="15671800" y="2929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14986</xdr:rowOff>
    </xdr:to>
    <xdr:cxnSp macro="">
      <xdr:nvCxnSpPr>
        <xdr:cNvPr id="127" name="直線コネクタ 126"/>
        <xdr:cNvCxnSpPr/>
      </xdr:nvCxnSpPr>
      <xdr:spPr>
        <a:xfrm>
          <a:off x="14782800" y="28702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99568</xdr:rowOff>
    </xdr:from>
    <xdr:to>
      <xdr:col>21</xdr:col>
      <xdr:colOff>361950</xdr:colOff>
      <xdr:row>16</xdr:row>
      <xdr:rowOff>127000</xdr:rowOff>
    </xdr:to>
    <xdr:cxnSp macro="">
      <xdr:nvCxnSpPr>
        <xdr:cNvPr id="130" name="直線コネクタ 129"/>
        <xdr:cNvCxnSpPr/>
      </xdr:nvCxnSpPr>
      <xdr:spPr>
        <a:xfrm>
          <a:off x="13893800" y="2842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85852</xdr:rowOff>
    </xdr:from>
    <xdr:to>
      <xdr:col>20</xdr:col>
      <xdr:colOff>158750</xdr:colOff>
      <xdr:row>16</xdr:row>
      <xdr:rowOff>99568</xdr:rowOff>
    </xdr:to>
    <xdr:cxnSp macro="">
      <xdr:nvCxnSpPr>
        <xdr:cNvPr id="133" name="直線コネクタ 132"/>
        <xdr:cNvCxnSpPr/>
      </xdr:nvCxnSpPr>
      <xdr:spPr>
        <a:xfrm>
          <a:off x="13004800" y="2829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43" name="円/楕円 142"/>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107713</xdr:rowOff>
    </xdr:from>
    <xdr:ext cx="762000" cy="259045"/>
    <xdr:sp macro="" textlink="">
      <xdr:nvSpPr>
        <xdr:cNvPr id="144" name="物件費該当値テキスト"/>
        <xdr:cNvSpPr txBox="1"/>
      </xdr:nvSpPr>
      <xdr:spPr>
        <a:xfrm>
          <a:off x="165989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135636</xdr:rowOff>
    </xdr:from>
    <xdr:to>
      <xdr:col>22</xdr:col>
      <xdr:colOff>615950</xdr:colOff>
      <xdr:row>17</xdr:row>
      <xdr:rowOff>65786</xdr:rowOff>
    </xdr:to>
    <xdr:sp macro="" textlink="">
      <xdr:nvSpPr>
        <xdr:cNvPr id="145" name="円/楕円 144"/>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46" name="テキスト ボックス 145"/>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47" name="円/楕円 146"/>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48" name="テキスト ボックス 147"/>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48768</xdr:rowOff>
    </xdr:from>
    <xdr:to>
      <xdr:col>20</xdr:col>
      <xdr:colOff>209550</xdr:colOff>
      <xdr:row>16</xdr:row>
      <xdr:rowOff>150368</xdr:rowOff>
    </xdr:to>
    <xdr:sp macro="" textlink="">
      <xdr:nvSpPr>
        <xdr:cNvPr id="149" name="円/楕円 148"/>
        <xdr:cNvSpPr/>
      </xdr:nvSpPr>
      <xdr:spPr>
        <a:xfrm>
          <a:off x="13843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135145</xdr:rowOff>
    </xdr:from>
    <xdr:ext cx="762000" cy="259045"/>
    <xdr:sp macro="" textlink="">
      <xdr:nvSpPr>
        <xdr:cNvPr id="150" name="テキスト ボックス 149"/>
        <xdr:cNvSpPr txBox="1"/>
      </xdr:nvSpPr>
      <xdr:spPr>
        <a:xfrm>
          <a:off x="135128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51" name="円/楕円 150"/>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52" name="テキスト ボックス 151"/>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障害福祉サービス費の増加等により、類似団体平均を上回っている。</a:t>
          </a:r>
          <a:endParaRPr kumimoji="1" lang="en-US" altLang="ja-JP" sz="1300">
            <a:latin typeface="ＭＳ Ｐゴシック"/>
          </a:endParaRPr>
        </a:p>
        <a:p>
          <a:r>
            <a:rPr kumimoji="1" lang="ja-JP" altLang="en-US" sz="1300">
              <a:latin typeface="ＭＳ Ｐゴシック"/>
            </a:rPr>
            <a:t>　今後も増加が見込まれる費目である。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102507</xdr:rowOff>
    </xdr:from>
    <xdr:to>
      <xdr:col>7</xdr:col>
      <xdr:colOff>15875</xdr:colOff>
      <xdr:row>57</xdr:row>
      <xdr:rowOff>102507</xdr:rowOff>
    </xdr:to>
    <xdr:cxnSp macro="">
      <xdr:nvCxnSpPr>
        <xdr:cNvPr id="186" name="直線コネクタ 185"/>
        <xdr:cNvCxnSpPr/>
      </xdr:nvCxnSpPr>
      <xdr:spPr>
        <a:xfrm>
          <a:off x="3987800" y="9875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102507</xdr:rowOff>
    </xdr:to>
    <xdr:cxnSp macro="">
      <xdr:nvCxnSpPr>
        <xdr:cNvPr id="189" name="直線コネクタ 188"/>
        <xdr:cNvCxnSpPr/>
      </xdr:nvCxnSpPr>
      <xdr:spPr>
        <a:xfrm>
          <a:off x="3098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102507</xdr:rowOff>
    </xdr:to>
    <xdr:cxnSp macro="">
      <xdr:nvCxnSpPr>
        <xdr:cNvPr id="192" name="直線コネクタ 191"/>
        <xdr:cNvCxnSpPr/>
      </xdr:nvCxnSpPr>
      <xdr:spPr>
        <a:xfrm flipV="1">
          <a:off x="2209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102507</xdr:rowOff>
    </xdr:to>
    <xdr:cxnSp macro="">
      <xdr:nvCxnSpPr>
        <xdr:cNvPr id="195" name="直線コネクタ 194"/>
        <xdr:cNvCxnSpPr/>
      </xdr:nvCxnSpPr>
      <xdr:spPr>
        <a:xfrm>
          <a:off x="1320800" y="97282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05" name="円/楕円 204"/>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06"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51707</xdr:rowOff>
    </xdr:from>
    <xdr:to>
      <xdr:col>5</xdr:col>
      <xdr:colOff>600075</xdr:colOff>
      <xdr:row>57</xdr:row>
      <xdr:rowOff>153307</xdr:rowOff>
    </xdr:to>
    <xdr:sp macro="" textlink="">
      <xdr:nvSpPr>
        <xdr:cNvPr id="207" name="円/楕円 206"/>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138084</xdr:rowOff>
    </xdr:from>
    <xdr:ext cx="736600" cy="259045"/>
    <xdr:sp macro="" textlink="">
      <xdr:nvSpPr>
        <xdr:cNvPr id="208" name="テキスト ボックス 207"/>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09" name="円/楕円 208"/>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0" name="テキスト ボックス 20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51707</xdr:rowOff>
    </xdr:from>
    <xdr:to>
      <xdr:col>3</xdr:col>
      <xdr:colOff>193675</xdr:colOff>
      <xdr:row>57</xdr:row>
      <xdr:rowOff>153307</xdr:rowOff>
    </xdr:to>
    <xdr:sp macro="" textlink="">
      <xdr:nvSpPr>
        <xdr:cNvPr id="211" name="円/楕円 210"/>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138084</xdr:rowOff>
    </xdr:from>
    <xdr:ext cx="762000" cy="259045"/>
    <xdr:sp macro="" textlink="">
      <xdr:nvSpPr>
        <xdr:cNvPr id="212" name="テキスト ボックス 211"/>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3" name="円/楕円 212"/>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4" name="テキスト ボックス 21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医療介護にかかる特別会計繰出金の増加傾向にある中で、類似団体平均を上回っていたが、平成２７年度決算においては、長期債償還金の減少に伴う下水道事業会計支出金の減少等により類似団体平均並みとなった。</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60</xdr:row>
      <xdr:rowOff>50800</xdr:rowOff>
    </xdr:to>
    <xdr:cxnSp macro="">
      <xdr:nvCxnSpPr>
        <xdr:cNvPr id="246" name="直線コネクタ 245"/>
        <xdr:cNvCxnSpPr/>
      </xdr:nvCxnSpPr>
      <xdr:spPr>
        <a:xfrm flipV="1">
          <a:off x="15671800" y="992632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130810</xdr:rowOff>
    </xdr:from>
    <xdr:to>
      <xdr:col>22</xdr:col>
      <xdr:colOff>565150</xdr:colOff>
      <xdr:row>60</xdr:row>
      <xdr:rowOff>50800</xdr:rowOff>
    </xdr:to>
    <xdr:cxnSp macro="">
      <xdr:nvCxnSpPr>
        <xdr:cNvPr id="249" name="直線コネクタ 248"/>
        <xdr:cNvCxnSpPr/>
      </xdr:nvCxnSpPr>
      <xdr:spPr>
        <a:xfrm>
          <a:off x="14782800" y="10246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130810</xdr:rowOff>
    </xdr:from>
    <xdr:to>
      <xdr:col>21</xdr:col>
      <xdr:colOff>361950</xdr:colOff>
      <xdr:row>59</xdr:row>
      <xdr:rowOff>161290</xdr:rowOff>
    </xdr:to>
    <xdr:cxnSp macro="">
      <xdr:nvCxnSpPr>
        <xdr:cNvPr id="252" name="直線コネクタ 251"/>
        <xdr:cNvCxnSpPr/>
      </xdr:nvCxnSpPr>
      <xdr:spPr>
        <a:xfrm flipV="1">
          <a:off x="13893800" y="1024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54610</xdr:rowOff>
    </xdr:from>
    <xdr:to>
      <xdr:col>20</xdr:col>
      <xdr:colOff>158750</xdr:colOff>
      <xdr:row>59</xdr:row>
      <xdr:rowOff>161290</xdr:rowOff>
    </xdr:to>
    <xdr:cxnSp macro="">
      <xdr:nvCxnSpPr>
        <xdr:cNvPr id="255" name="直線コネクタ 254"/>
        <xdr:cNvCxnSpPr/>
      </xdr:nvCxnSpPr>
      <xdr:spPr>
        <a:xfrm>
          <a:off x="13004800" y="10170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65" name="円/楕円 264"/>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119397</xdr:rowOff>
    </xdr:from>
    <xdr:ext cx="762000" cy="259045"/>
    <xdr:sp macro="" textlink="">
      <xdr:nvSpPr>
        <xdr:cNvPr id="266" name="その他該当値テキスト"/>
        <xdr:cNvSpPr txBox="1"/>
      </xdr:nvSpPr>
      <xdr:spPr>
        <a:xfrm>
          <a:off x="165989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0</xdr:rowOff>
    </xdr:from>
    <xdr:to>
      <xdr:col>22</xdr:col>
      <xdr:colOff>615950</xdr:colOff>
      <xdr:row>60</xdr:row>
      <xdr:rowOff>101600</xdr:rowOff>
    </xdr:to>
    <xdr:sp macro="" textlink="">
      <xdr:nvSpPr>
        <xdr:cNvPr id="267" name="円/楕円 266"/>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86377</xdr:rowOff>
    </xdr:from>
    <xdr:ext cx="736600" cy="259045"/>
    <xdr:sp macro="" textlink="">
      <xdr:nvSpPr>
        <xdr:cNvPr id="268" name="テキスト ボックス 267"/>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80010</xdr:rowOff>
    </xdr:from>
    <xdr:to>
      <xdr:col>21</xdr:col>
      <xdr:colOff>412750</xdr:colOff>
      <xdr:row>60</xdr:row>
      <xdr:rowOff>10160</xdr:rowOff>
    </xdr:to>
    <xdr:sp macro="" textlink="">
      <xdr:nvSpPr>
        <xdr:cNvPr id="269" name="円/楕円 268"/>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166387</xdr:rowOff>
    </xdr:from>
    <xdr:ext cx="762000" cy="259045"/>
    <xdr:sp macro="" textlink="">
      <xdr:nvSpPr>
        <xdr:cNvPr id="270" name="テキスト ボックス 269"/>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110490</xdr:rowOff>
    </xdr:from>
    <xdr:to>
      <xdr:col>20</xdr:col>
      <xdr:colOff>209550</xdr:colOff>
      <xdr:row>60</xdr:row>
      <xdr:rowOff>40640</xdr:rowOff>
    </xdr:to>
    <xdr:sp macro="" textlink="">
      <xdr:nvSpPr>
        <xdr:cNvPr id="271" name="円/楕円 270"/>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25417</xdr:rowOff>
    </xdr:from>
    <xdr:ext cx="762000" cy="259045"/>
    <xdr:sp macro="" textlink="">
      <xdr:nvSpPr>
        <xdr:cNvPr id="272" name="テキスト ボックス 271"/>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3810</xdr:rowOff>
    </xdr:from>
    <xdr:to>
      <xdr:col>19</xdr:col>
      <xdr:colOff>6350</xdr:colOff>
      <xdr:row>59</xdr:row>
      <xdr:rowOff>105410</xdr:rowOff>
    </xdr:to>
    <xdr:sp macro="" textlink="">
      <xdr:nvSpPr>
        <xdr:cNvPr id="273" name="円/楕円 272"/>
        <xdr:cNvSpPr/>
      </xdr:nvSpPr>
      <xdr:spPr>
        <a:xfrm>
          <a:off x="12954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90187</xdr:rowOff>
    </xdr:from>
    <xdr:ext cx="762000" cy="259045"/>
    <xdr:sp macro="" textlink="">
      <xdr:nvSpPr>
        <xdr:cNvPr id="274" name="テキスト ボックス 273"/>
        <xdr:cNvSpPr txBox="1"/>
      </xdr:nvSpPr>
      <xdr:spPr>
        <a:xfrm>
          <a:off x="12623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各種団体補助金の抑制等により類似団体平均を下回っている。</a:t>
          </a:r>
          <a:endParaRPr kumimoji="1" lang="en-US" altLang="ja-JP" sz="1300">
            <a:latin typeface="ＭＳ Ｐゴシック"/>
          </a:endParaRPr>
        </a:p>
        <a:p>
          <a:r>
            <a:rPr kumimoji="1" lang="ja-JP" altLang="en-US" sz="1300">
              <a:latin typeface="ＭＳ Ｐゴシック"/>
            </a:rPr>
            <a:t>　平成２７年度決算における急激な増加は、消防庁舎建替事業に伴う一部事務組合負担金の増加によるものである。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171087</xdr:rowOff>
    </xdr:from>
    <xdr:to>
      <xdr:col>24</xdr:col>
      <xdr:colOff>31750</xdr:colOff>
      <xdr:row>37</xdr:row>
      <xdr:rowOff>63319</xdr:rowOff>
    </xdr:to>
    <xdr:cxnSp macro="">
      <xdr:nvCxnSpPr>
        <xdr:cNvPr id="308" name="直線コネクタ 307"/>
        <xdr:cNvCxnSpPr/>
      </xdr:nvCxnSpPr>
      <xdr:spPr>
        <a:xfrm>
          <a:off x="15671800" y="6171837"/>
          <a:ext cx="8382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151493</xdr:rowOff>
    </xdr:from>
    <xdr:to>
      <xdr:col>22</xdr:col>
      <xdr:colOff>565150</xdr:colOff>
      <xdr:row>35</xdr:row>
      <xdr:rowOff>171087</xdr:rowOff>
    </xdr:to>
    <xdr:cxnSp macro="">
      <xdr:nvCxnSpPr>
        <xdr:cNvPr id="311" name="直線コネクタ 310"/>
        <xdr:cNvCxnSpPr/>
      </xdr:nvCxnSpPr>
      <xdr:spPr>
        <a:xfrm>
          <a:off x="14782800" y="61522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151493</xdr:rowOff>
    </xdr:from>
    <xdr:to>
      <xdr:col>21</xdr:col>
      <xdr:colOff>361950</xdr:colOff>
      <xdr:row>35</xdr:row>
      <xdr:rowOff>164556</xdr:rowOff>
    </xdr:to>
    <xdr:cxnSp macro="">
      <xdr:nvCxnSpPr>
        <xdr:cNvPr id="314" name="直線コネクタ 313"/>
        <xdr:cNvCxnSpPr/>
      </xdr:nvCxnSpPr>
      <xdr:spPr>
        <a:xfrm flipV="1">
          <a:off x="13893800" y="6152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164556</xdr:rowOff>
    </xdr:from>
    <xdr:to>
      <xdr:col>20</xdr:col>
      <xdr:colOff>158750</xdr:colOff>
      <xdr:row>35</xdr:row>
      <xdr:rowOff>164556</xdr:rowOff>
    </xdr:to>
    <xdr:cxnSp macro="">
      <xdr:nvCxnSpPr>
        <xdr:cNvPr id="317" name="直線コネクタ 316"/>
        <xdr:cNvCxnSpPr/>
      </xdr:nvCxnSpPr>
      <xdr:spPr>
        <a:xfrm>
          <a:off x="13004800" y="6165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12519</xdr:rowOff>
    </xdr:from>
    <xdr:to>
      <xdr:col>24</xdr:col>
      <xdr:colOff>82550</xdr:colOff>
      <xdr:row>37</xdr:row>
      <xdr:rowOff>114119</xdr:rowOff>
    </xdr:to>
    <xdr:sp macro="" textlink="">
      <xdr:nvSpPr>
        <xdr:cNvPr id="327" name="円/楕円 326"/>
        <xdr:cNvSpPr/>
      </xdr:nvSpPr>
      <xdr:spPr>
        <a:xfrm>
          <a:off x="164592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29046</xdr:rowOff>
    </xdr:from>
    <xdr:ext cx="762000" cy="259045"/>
    <xdr:sp macro="" textlink="">
      <xdr:nvSpPr>
        <xdr:cNvPr id="328" name="補助費等該当値テキスト"/>
        <xdr:cNvSpPr txBox="1"/>
      </xdr:nvSpPr>
      <xdr:spPr>
        <a:xfrm>
          <a:off x="16598900" y="620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120287</xdr:rowOff>
    </xdr:from>
    <xdr:to>
      <xdr:col>22</xdr:col>
      <xdr:colOff>615950</xdr:colOff>
      <xdr:row>36</xdr:row>
      <xdr:rowOff>50437</xdr:rowOff>
    </xdr:to>
    <xdr:sp macro="" textlink="">
      <xdr:nvSpPr>
        <xdr:cNvPr id="329" name="円/楕円 328"/>
        <xdr:cNvSpPr/>
      </xdr:nvSpPr>
      <xdr:spPr>
        <a:xfrm>
          <a:off x="15621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60614</xdr:rowOff>
    </xdr:from>
    <xdr:ext cx="736600" cy="259045"/>
    <xdr:sp macro="" textlink="">
      <xdr:nvSpPr>
        <xdr:cNvPr id="330" name="テキスト ボックス 329"/>
        <xdr:cNvSpPr txBox="1"/>
      </xdr:nvSpPr>
      <xdr:spPr>
        <a:xfrm>
          <a:off x="15290800" y="588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100693</xdr:rowOff>
    </xdr:from>
    <xdr:to>
      <xdr:col>21</xdr:col>
      <xdr:colOff>412750</xdr:colOff>
      <xdr:row>36</xdr:row>
      <xdr:rowOff>30843</xdr:rowOff>
    </xdr:to>
    <xdr:sp macro="" textlink="">
      <xdr:nvSpPr>
        <xdr:cNvPr id="331" name="円/楕円 330"/>
        <xdr:cNvSpPr/>
      </xdr:nvSpPr>
      <xdr:spPr>
        <a:xfrm>
          <a:off x="14732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41020</xdr:rowOff>
    </xdr:from>
    <xdr:ext cx="762000" cy="259045"/>
    <xdr:sp macro="" textlink="">
      <xdr:nvSpPr>
        <xdr:cNvPr id="332" name="テキスト ボックス 331"/>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113756</xdr:rowOff>
    </xdr:from>
    <xdr:to>
      <xdr:col>20</xdr:col>
      <xdr:colOff>209550</xdr:colOff>
      <xdr:row>36</xdr:row>
      <xdr:rowOff>43906</xdr:rowOff>
    </xdr:to>
    <xdr:sp macro="" textlink="">
      <xdr:nvSpPr>
        <xdr:cNvPr id="333" name="円/楕円 332"/>
        <xdr:cNvSpPr/>
      </xdr:nvSpPr>
      <xdr:spPr>
        <a:xfrm>
          <a:off x="13843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54083</xdr:rowOff>
    </xdr:from>
    <xdr:ext cx="762000" cy="259045"/>
    <xdr:sp macro="" textlink="">
      <xdr:nvSpPr>
        <xdr:cNvPr id="334" name="テキスト ボックス 333"/>
        <xdr:cNvSpPr txBox="1"/>
      </xdr:nvSpPr>
      <xdr:spPr>
        <a:xfrm>
          <a:off x="13512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113756</xdr:rowOff>
    </xdr:from>
    <xdr:to>
      <xdr:col>19</xdr:col>
      <xdr:colOff>6350</xdr:colOff>
      <xdr:row>36</xdr:row>
      <xdr:rowOff>43906</xdr:rowOff>
    </xdr:to>
    <xdr:sp macro="" textlink="">
      <xdr:nvSpPr>
        <xdr:cNvPr id="335" name="円/楕円 334"/>
        <xdr:cNvSpPr/>
      </xdr:nvSpPr>
      <xdr:spPr>
        <a:xfrm>
          <a:off x="12954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54083</xdr:rowOff>
    </xdr:from>
    <xdr:ext cx="762000" cy="259045"/>
    <xdr:sp macro="" textlink="">
      <xdr:nvSpPr>
        <xdr:cNvPr id="336" name="テキスト ボックス 335"/>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地方債の発行抑制により、類似団体平均を下回っている。</a:t>
          </a:r>
          <a:endParaRPr kumimoji="1" lang="en-US" altLang="ja-JP" sz="1300">
            <a:latin typeface="ＭＳ Ｐゴシック"/>
          </a:endParaRPr>
        </a:p>
        <a:p>
          <a:r>
            <a:rPr kumimoji="1" lang="ja-JP" altLang="en-US" sz="1300">
              <a:latin typeface="ＭＳ Ｐゴシック"/>
            </a:rPr>
            <a:t>　今後は施設更新等に伴う地方債発行により増加していくことが見込まれるが、地方債発行額を最小限に抑制するとともに、償還年限等を考慮し公債費の平準化を図る。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37846</xdr:rowOff>
    </xdr:to>
    <xdr:cxnSp macro="">
      <xdr:nvCxnSpPr>
        <xdr:cNvPr id="366" name="直線コネクタ 365"/>
        <xdr:cNvCxnSpPr/>
      </xdr:nvCxnSpPr>
      <xdr:spPr>
        <a:xfrm flipV="1">
          <a:off x="3987800" y="13202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51563</xdr:rowOff>
    </xdr:to>
    <xdr:cxnSp macro="">
      <xdr:nvCxnSpPr>
        <xdr:cNvPr id="369" name="直線コネクタ 368"/>
        <xdr:cNvCxnSpPr/>
      </xdr:nvCxnSpPr>
      <xdr:spPr>
        <a:xfrm flipV="1">
          <a:off x="3098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129287</xdr:rowOff>
    </xdr:to>
    <xdr:cxnSp macro="">
      <xdr:nvCxnSpPr>
        <xdr:cNvPr id="372" name="直線コネクタ 371"/>
        <xdr:cNvCxnSpPr/>
      </xdr:nvCxnSpPr>
      <xdr:spPr>
        <a:xfrm flipV="1">
          <a:off x="2209800" y="132532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129287</xdr:rowOff>
    </xdr:from>
    <xdr:to>
      <xdr:col>3</xdr:col>
      <xdr:colOff>142875</xdr:colOff>
      <xdr:row>78</xdr:row>
      <xdr:rowOff>62992</xdr:rowOff>
    </xdr:to>
    <xdr:cxnSp macro="">
      <xdr:nvCxnSpPr>
        <xdr:cNvPr id="375" name="直線コネクタ 374"/>
        <xdr:cNvCxnSpPr/>
      </xdr:nvCxnSpPr>
      <xdr:spPr>
        <a:xfrm flipV="1">
          <a:off x="1320800" y="13330937"/>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5" name="円/楕円 384"/>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138447</xdr:rowOff>
    </xdr:from>
    <xdr:ext cx="762000" cy="259045"/>
    <xdr:sp macro="" textlink="">
      <xdr:nvSpPr>
        <xdr:cNvPr id="386"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7" name="円/楕円 386"/>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8" name="テキスト ボックス 387"/>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89" name="円/楕円 388"/>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90" name="テキスト ボックス 389"/>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78487</xdr:rowOff>
    </xdr:from>
    <xdr:to>
      <xdr:col>3</xdr:col>
      <xdr:colOff>193675</xdr:colOff>
      <xdr:row>78</xdr:row>
      <xdr:rowOff>8637</xdr:rowOff>
    </xdr:to>
    <xdr:sp macro="" textlink="">
      <xdr:nvSpPr>
        <xdr:cNvPr id="391" name="円/楕円 390"/>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18814</xdr:rowOff>
    </xdr:from>
    <xdr:ext cx="762000" cy="259045"/>
    <xdr:sp macro="" textlink="">
      <xdr:nvSpPr>
        <xdr:cNvPr id="392" name="テキスト ボックス 391"/>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93" name="円/楕円 392"/>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94" name="テキスト ボックス 393"/>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公債費減少の反動で、類似団体平均を上回っている。</a:t>
          </a:r>
          <a:endParaRPr kumimoji="1" lang="en-US" altLang="ja-JP" sz="1300">
            <a:latin typeface="ＭＳ Ｐゴシック"/>
          </a:endParaRPr>
        </a:p>
        <a:p>
          <a:r>
            <a:rPr kumimoji="1" lang="ja-JP" altLang="en-US" sz="1300">
              <a:latin typeface="ＭＳ Ｐゴシック"/>
            </a:rPr>
            <a:t>　今後は施設更新等に伴う地方債発行により公債費が増加し、公債費以外は減少してくる見込みである。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138430</xdr:rowOff>
    </xdr:from>
    <xdr:to>
      <xdr:col>24</xdr:col>
      <xdr:colOff>31750</xdr:colOff>
      <xdr:row>77</xdr:row>
      <xdr:rowOff>54611</xdr:rowOff>
    </xdr:to>
    <xdr:cxnSp macro="">
      <xdr:nvCxnSpPr>
        <xdr:cNvPr id="427" name="直線コネクタ 426"/>
        <xdr:cNvCxnSpPr/>
      </xdr:nvCxnSpPr>
      <xdr:spPr>
        <a:xfrm flipV="1">
          <a:off x="15671800" y="1316863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85089</xdr:rowOff>
    </xdr:from>
    <xdr:to>
      <xdr:col>22</xdr:col>
      <xdr:colOff>565150</xdr:colOff>
      <xdr:row>77</xdr:row>
      <xdr:rowOff>54611</xdr:rowOff>
    </xdr:to>
    <xdr:cxnSp macro="">
      <xdr:nvCxnSpPr>
        <xdr:cNvPr id="430" name="直線コネクタ 429"/>
        <xdr:cNvCxnSpPr/>
      </xdr:nvCxnSpPr>
      <xdr:spPr>
        <a:xfrm>
          <a:off x="14782800" y="131152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85089</xdr:rowOff>
    </xdr:from>
    <xdr:to>
      <xdr:col>21</xdr:col>
      <xdr:colOff>361950</xdr:colOff>
      <xdr:row>76</xdr:row>
      <xdr:rowOff>92711</xdr:rowOff>
    </xdr:to>
    <xdr:cxnSp macro="">
      <xdr:nvCxnSpPr>
        <xdr:cNvPr id="433" name="直線コネクタ 432"/>
        <xdr:cNvCxnSpPr/>
      </xdr:nvCxnSpPr>
      <xdr:spPr>
        <a:xfrm flipV="1">
          <a:off x="13893800" y="131152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73661</xdr:rowOff>
    </xdr:from>
    <xdr:to>
      <xdr:col>20</xdr:col>
      <xdr:colOff>158750</xdr:colOff>
      <xdr:row>76</xdr:row>
      <xdr:rowOff>92711</xdr:rowOff>
    </xdr:to>
    <xdr:cxnSp macro="">
      <xdr:nvCxnSpPr>
        <xdr:cNvPr id="436" name="直線コネクタ 435"/>
        <xdr:cNvCxnSpPr/>
      </xdr:nvCxnSpPr>
      <xdr:spPr>
        <a:xfrm>
          <a:off x="13004800" y="131038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87630</xdr:rowOff>
    </xdr:from>
    <xdr:to>
      <xdr:col>24</xdr:col>
      <xdr:colOff>82550</xdr:colOff>
      <xdr:row>77</xdr:row>
      <xdr:rowOff>17780</xdr:rowOff>
    </xdr:to>
    <xdr:sp macro="" textlink="">
      <xdr:nvSpPr>
        <xdr:cNvPr id="446" name="円/楕円 445"/>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59707</xdr:rowOff>
    </xdr:from>
    <xdr:ext cx="762000" cy="259045"/>
    <xdr:sp macro="" textlink="">
      <xdr:nvSpPr>
        <xdr:cNvPr id="447" name="公債費以外該当値テキスト"/>
        <xdr:cNvSpPr txBox="1"/>
      </xdr:nvSpPr>
      <xdr:spPr>
        <a:xfrm>
          <a:off x="16598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3811</xdr:rowOff>
    </xdr:from>
    <xdr:to>
      <xdr:col>22</xdr:col>
      <xdr:colOff>615950</xdr:colOff>
      <xdr:row>77</xdr:row>
      <xdr:rowOff>105411</xdr:rowOff>
    </xdr:to>
    <xdr:sp macro="" textlink="">
      <xdr:nvSpPr>
        <xdr:cNvPr id="448" name="円/楕円 447"/>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49" name="テキスト ボックス 448"/>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34289</xdr:rowOff>
    </xdr:from>
    <xdr:to>
      <xdr:col>21</xdr:col>
      <xdr:colOff>412750</xdr:colOff>
      <xdr:row>76</xdr:row>
      <xdr:rowOff>135889</xdr:rowOff>
    </xdr:to>
    <xdr:sp macro="" textlink="">
      <xdr:nvSpPr>
        <xdr:cNvPr id="450" name="円/楕円 449"/>
        <xdr:cNvSpPr/>
      </xdr:nvSpPr>
      <xdr:spPr>
        <a:xfrm>
          <a:off x="14732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120666</xdr:rowOff>
    </xdr:from>
    <xdr:ext cx="762000" cy="259045"/>
    <xdr:sp macro="" textlink="">
      <xdr:nvSpPr>
        <xdr:cNvPr id="451" name="テキスト ボックス 450"/>
        <xdr:cNvSpPr txBox="1"/>
      </xdr:nvSpPr>
      <xdr:spPr>
        <a:xfrm>
          <a:off x="14401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41911</xdr:rowOff>
    </xdr:from>
    <xdr:to>
      <xdr:col>20</xdr:col>
      <xdr:colOff>209550</xdr:colOff>
      <xdr:row>76</xdr:row>
      <xdr:rowOff>143511</xdr:rowOff>
    </xdr:to>
    <xdr:sp macro="" textlink="">
      <xdr:nvSpPr>
        <xdr:cNvPr id="452" name="円/楕円 451"/>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128288</xdr:rowOff>
    </xdr:from>
    <xdr:ext cx="762000" cy="259045"/>
    <xdr:sp macro="" textlink="">
      <xdr:nvSpPr>
        <xdr:cNvPr id="453" name="テキスト ボックス 452"/>
        <xdr:cNvSpPr txBox="1"/>
      </xdr:nvSpPr>
      <xdr:spPr>
        <a:xfrm>
          <a:off x="13512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54" name="円/楕円 453"/>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109238</xdr:rowOff>
    </xdr:from>
    <xdr:ext cx="762000" cy="259045"/>
    <xdr:sp macro="" textlink="">
      <xdr:nvSpPr>
        <xdr:cNvPr id="455" name="テキスト ボックス 454"/>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北海道清水町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92398</xdr:rowOff>
    </xdr:from>
    <xdr:to>
      <xdr:col>4</xdr:col>
      <xdr:colOff>1117600</xdr:colOff>
      <xdr:row>16</xdr:row>
      <xdr:rowOff>126259</xdr:rowOff>
    </xdr:to>
    <xdr:cxnSp macro="">
      <xdr:nvCxnSpPr>
        <xdr:cNvPr id="46" name="直線コネクタ 45"/>
        <xdr:cNvCxnSpPr/>
      </xdr:nvCxnSpPr>
      <xdr:spPr bwMode="auto">
        <a:xfrm flipV="1">
          <a:off x="5003800" y="2883223"/>
          <a:ext cx="647700" cy="33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126259</xdr:rowOff>
    </xdr:from>
    <xdr:to>
      <xdr:col>4</xdr:col>
      <xdr:colOff>469900</xdr:colOff>
      <xdr:row>16</xdr:row>
      <xdr:rowOff>149662</xdr:rowOff>
    </xdr:to>
    <xdr:cxnSp macro="">
      <xdr:nvCxnSpPr>
        <xdr:cNvPr id="49" name="直線コネクタ 48"/>
        <xdr:cNvCxnSpPr/>
      </xdr:nvCxnSpPr>
      <xdr:spPr bwMode="auto">
        <a:xfrm flipV="1">
          <a:off x="4305300" y="2917084"/>
          <a:ext cx="698500" cy="23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149662</xdr:rowOff>
    </xdr:from>
    <xdr:to>
      <xdr:col>3</xdr:col>
      <xdr:colOff>904875</xdr:colOff>
      <xdr:row>16</xdr:row>
      <xdr:rowOff>151068</xdr:rowOff>
    </xdr:to>
    <xdr:cxnSp macro="">
      <xdr:nvCxnSpPr>
        <xdr:cNvPr id="52" name="直線コネクタ 51"/>
        <xdr:cNvCxnSpPr/>
      </xdr:nvCxnSpPr>
      <xdr:spPr bwMode="auto">
        <a:xfrm flipV="1">
          <a:off x="3606800" y="2940487"/>
          <a:ext cx="698500" cy="1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125653</xdr:rowOff>
    </xdr:from>
    <xdr:to>
      <xdr:col>3</xdr:col>
      <xdr:colOff>206375</xdr:colOff>
      <xdr:row>16</xdr:row>
      <xdr:rowOff>151068</xdr:rowOff>
    </xdr:to>
    <xdr:cxnSp macro="">
      <xdr:nvCxnSpPr>
        <xdr:cNvPr id="55" name="直線コネクタ 54"/>
        <xdr:cNvCxnSpPr/>
      </xdr:nvCxnSpPr>
      <xdr:spPr bwMode="auto">
        <a:xfrm>
          <a:off x="2908300" y="2916478"/>
          <a:ext cx="698500" cy="2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41598</xdr:rowOff>
    </xdr:from>
    <xdr:to>
      <xdr:col>5</xdr:col>
      <xdr:colOff>34925</xdr:colOff>
      <xdr:row>16</xdr:row>
      <xdr:rowOff>143198</xdr:rowOff>
    </xdr:to>
    <xdr:sp macro="" textlink="">
      <xdr:nvSpPr>
        <xdr:cNvPr id="65" name="円/楕円 64"/>
        <xdr:cNvSpPr/>
      </xdr:nvSpPr>
      <xdr:spPr bwMode="auto">
        <a:xfrm>
          <a:off x="5600700" y="2832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58125</xdr:rowOff>
    </xdr:from>
    <xdr:ext cx="762000" cy="259045"/>
    <xdr:sp macro="" textlink="">
      <xdr:nvSpPr>
        <xdr:cNvPr id="66" name="人口1人当たり決算額の推移該当値テキスト130"/>
        <xdr:cNvSpPr txBox="1"/>
      </xdr:nvSpPr>
      <xdr:spPr>
        <a:xfrm>
          <a:off x="5740400" y="267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184,388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75459</xdr:rowOff>
    </xdr:from>
    <xdr:to>
      <xdr:col>4</xdr:col>
      <xdr:colOff>520700</xdr:colOff>
      <xdr:row>17</xdr:row>
      <xdr:rowOff>5609</xdr:rowOff>
    </xdr:to>
    <xdr:sp macro="" textlink="">
      <xdr:nvSpPr>
        <xdr:cNvPr id="67" name="円/楕円 66"/>
        <xdr:cNvSpPr/>
      </xdr:nvSpPr>
      <xdr:spPr bwMode="auto">
        <a:xfrm>
          <a:off x="4953000" y="2866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15786</xdr:rowOff>
    </xdr:from>
    <xdr:ext cx="736600" cy="259045"/>
    <xdr:sp macro="" textlink="">
      <xdr:nvSpPr>
        <xdr:cNvPr id="68" name="テキスト ボックス 67"/>
        <xdr:cNvSpPr txBox="1"/>
      </xdr:nvSpPr>
      <xdr:spPr>
        <a:xfrm>
          <a:off x="4622800" y="2635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178,463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98862</xdr:rowOff>
    </xdr:from>
    <xdr:to>
      <xdr:col>3</xdr:col>
      <xdr:colOff>955675</xdr:colOff>
      <xdr:row>17</xdr:row>
      <xdr:rowOff>29012</xdr:rowOff>
    </xdr:to>
    <xdr:sp macro="" textlink="">
      <xdr:nvSpPr>
        <xdr:cNvPr id="69" name="円/楕円 68"/>
        <xdr:cNvSpPr/>
      </xdr:nvSpPr>
      <xdr:spPr bwMode="auto">
        <a:xfrm>
          <a:off x="4254500" y="2889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39189</xdr:rowOff>
    </xdr:from>
    <xdr:ext cx="762000" cy="259045"/>
    <xdr:sp macro="" textlink="">
      <xdr:nvSpPr>
        <xdr:cNvPr id="70" name="テキスト ボックス 69"/>
        <xdr:cNvSpPr txBox="1"/>
      </xdr:nvSpPr>
      <xdr:spPr>
        <a:xfrm>
          <a:off x="3924300" y="265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174,368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100268</xdr:rowOff>
    </xdr:from>
    <xdr:to>
      <xdr:col>3</xdr:col>
      <xdr:colOff>257175</xdr:colOff>
      <xdr:row>17</xdr:row>
      <xdr:rowOff>30418</xdr:rowOff>
    </xdr:to>
    <xdr:sp macro="" textlink="">
      <xdr:nvSpPr>
        <xdr:cNvPr id="71" name="円/楕円 70"/>
        <xdr:cNvSpPr/>
      </xdr:nvSpPr>
      <xdr:spPr bwMode="auto">
        <a:xfrm>
          <a:off x="3556000" y="289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40595</xdr:rowOff>
    </xdr:from>
    <xdr:ext cx="762000" cy="259045"/>
    <xdr:sp macro="" textlink="">
      <xdr:nvSpPr>
        <xdr:cNvPr id="72" name="テキスト ボックス 71"/>
        <xdr:cNvSpPr txBox="1"/>
      </xdr:nvSpPr>
      <xdr:spPr>
        <a:xfrm>
          <a:off x="3225800" y="265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174,122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74853</xdr:rowOff>
    </xdr:from>
    <xdr:to>
      <xdr:col>2</xdr:col>
      <xdr:colOff>692150</xdr:colOff>
      <xdr:row>17</xdr:row>
      <xdr:rowOff>5003</xdr:rowOff>
    </xdr:to>
    <xdr:sp macro="" textlink="">
      <xdr:nvSpPr>
        <xdr:cNvPr id="73" name="円/楕円 72"/>
        <xdr:cNvSpPr/>
      </xdr:nvSpPr>
      <xdr:spPr bwMode="auto">
        <a:xfrm>
          <a:off x="2857500" y="286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15180</xdr:rowOff>
    </xdr:from>
    <xdr:ext cx="762000" cy="259045"/>
    <xdr:sp macro="" textlink="">
      <xdr:nvSpPr>
        <xdr:cNvPr id="74" name="テキスト ボックス 73"/>
        <xdr:cNvSpPr txBox="1"/>
      </xdr:nvSpPr>
      <xdr:spPr>
        <a:xfrm>
          <a:off x="2527300" y="263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279988</xdr:rowOff>
    </xdr:from>
    <xdr:to>
      <xdr:col>4</xdr:col>
      <xdr:colOff>1117600</xdr:colOff>
      <xdr:row>36</xdr:row>
      <xdr:rowOff>44726</xdr:rowOff>
    </xdr:to>
    <xdr:cxnSp macro="">
      <xdr:nvCxnSpPr>
        <xdr:cNvPr id="109" name="直線コネクタ 108"/>
        <xdr:cNvCxnSpPr/>
      </xdr:nvCxnSpPr>
      <xdr:spPr bwMode="auto">
        <a:xfrm>
          <a:off x="5003800" y="6890338"/>
          <a:ext cx="647700" cy="107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230164</xdr:rowOff>
    </xdr:from>
    <xdr:to>
      <xdr:col>4</xdr:col>
      <xdr:colOff>469900</xdr:colOff>
      <xdr:row>35</xdr:row>
      <xdr:rowOff>279988</xdr:rowOff>
    </xdr:to>
    <xdr:cxnSp macro="">
      <xdr:nvCxnSpPr>
        <xdr:cNvPr id="112" name="直線コネクタ 111"/>
        <xdr:cNvCxnSpPr/>
      </xdr:nvCxnSpPr>
      <xdr:spPr bwMode="auto">
        <a:xfrm>
          <a:off x="4305300" y="6840514"/>
          <a:ext cx="698500" cy="49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148303</xdr:rowOff>
    </xdr:from>
    <xdr:to>
      <xdr:col>3</xdr:col>
      <xdr:colOff>904875</xdr:colOff>
      <xdr:row>35</xdr:row>
      <xdr:rowOff>230164</xdr:rowOff>
    </xdr:to>
    <xdr:cxnSp macro="">
      <xdr:nvCxnSpPr>
        <xdr:cNvPr id="115" name="直線コネクタ 114"/>
        <xdr:cNvCxnSpPr/>
      </xdr:nvCxnSpPr>
      <xdr:spPr bwMode="auto">
        <a:xfrm>
          <a:off x="3606800" y="6758653"/>
          <a:ext cx="698500" cy="8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76468</xdr:rowOff>
    </xdr:from>
    <xdr:to>
      <xdr:col>3</xdr:col>
      <xdr:colOff>206375</xdr:colOff>
      <xdr:row>35</xdr:row>
      <xdr:rowOff>148303</xdr:rowOff>
    </xdr:to>
    <xdr:cxnSp macro="">
      <xdr:nvCxnSpPr>
        <xdr:cNvPr id="118" name="直線コネクタ 117"/>
        <xdr:cNvCxnSpPr/>
      </xdr:nvCxnSpPr>
      <xdr:spPr bwMode="auto">
        <a:xfrm>
          <a:off x="2908300" y="6686818"/>
          <a:ext cx="698500" cy="71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336826</xdr:rowOff>
    </xdr:from>
    <xdr:to>
      <xdr:col>5</xdr:col>
      <xdr:colOff>34925</xdr:colOff>
      <xdr:row>36</xdr:row>
      <xdr:rowOff>95526</xdr:rowOff>
    </xdr:to>
    <xdr:sp macro="" textlink="">
      <xdr:nvSpPr>
        <xdr:cNvPr id="128" name="円/楕円 127"/>
        <xdr:cNvSpPr/>
      </xdr:nvSpPr>
      <xdr:spPr bwMode="auto">
        <a:xfrm>
          <a:off x="5600700" y="6947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308903</xdr:rowOff>
    </xdr:from>
    <xdr:ext cx="762000" cy="259045"/>
    <xdr:sp macro="" textlink="">
      <xdr:nvSpPr>
        <xdr:cNvPr id="129" name="人口1人当たり決算額の推移該当値テキスト445"/>
        <xdr:cNvSpPr txBox="1"/>
      </xdr:nvSpPr>
      <xdr:spPr>
        <a:xfrm>
          <a:off x="5740400" y="691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229188</xdr:rowOff>
    </xdr:from>
    <xdr:to>
      <xdr:col>4</xdr:col>
      <xdr:colOff>520700</xdr:colOff>
      <xdr:row>35</xdr:row>
      <xdr:rowOff>330788</xdr:rowOff>
    </xdr:to>
    <xdr:sp macro="" textlink="">
      <xdr:nvSpPr>
        <xdr:cNvPr id="130" name="円/楕円 129"/>
        <xdr:cNvSpPr/>
      </xdr:nvSpPr>
      <xdr:spPr bwMode="auto">
        <a:xfrm>
          <a:off x="4953000" y="6839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315565</xdr:rowOff>
    </xdr:from>
    <xdr:ext cx="736600" cy="259045"/>
    <xdr:sp macro="" textlink="">
      <xdr:nvSpPr>
        <xdr:cNvPr id="131" name="テキスト ボックス 130"/>
        <xdr:cNvSpPr txBox="1"/>
      </xdr:nvSpPr>
      <xdr:spPr>
        <a:xfrm>
          <a:off x="4622800" y="692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179364</xdr:rowOff>
    </xdr:from>
    <xdr:to>
      <xdr:col>3</xdr:col>
      <xdr:colOff>955675</xdr:colOff>
      <xdr:row>35</xdr:row>
      <xdr:rowOff>280964</xdr:rowOff>
    </xdr:to>
    <xdr:sp macro="" textlink="">
      <xdr:nvSpPr>
        <xdr:cNvPr id="132" name="円/楕円 131"/>
        <xdr:cNvSpPr/>
      </xdr:nvSpPr>
      <xdr:spPr bwMode="auto">
        <a:xfrm>
          <a:off x="4254500" y="678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291141</xdr:rowOff>
    </xdr:from>
    <xdr:ext cx="762000" cy="259045"/>
    <xdr:sp macro="" textlink="">
      <xdr:nvSpPr>
        <xdr:cNvPr id="133" name="テキスト ボックス 132"/>
        <xdr:cNvSpPr txBox="1"/>
      </xdr:nvSpPr>
      <xdr:spPr>
        <a:xfrm>
          <a:off x="3924300" y="655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97503</xdr:rowOff>
    </xdr:from>
    <xdr:to>
      <xdr:col>3</xdr:col>
      <xdr:colOff>257175</xdr:colOff>
      <xdr:row>35</xdr:row>
      <xdr:rowOff>199103</xdr:rowOff>
    </xdr:to>
    <xdr:sp macro="" textlink="">
      <xdr:nvSpPr>
        <xdr:cNvPr id="134" name="円/楕円 133"/>
        <xdr:cNvSpPr/>
      </xdr:nvSpPr>
      <xdr:spPr bwMode="auto">
        <a:xfrm>
          <a:off x="3556000" y="6707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209280</xdr:rowOff>
    </xdr:from>
    <xdr:ext cx="762000" cy="259045"/>
    <xdr:sp macro="" textlink="">
      <xdr:nvSpPr>
        <xdr:cNvPr id="135" name="テキスト ボックス 134"/>
        <xdr:cNvSpPr txBox="1"/>
      </xdr:nvSpPr>
      <xdr:spPr>
        <a:xfrm>
          <a:off x="3225800" y="647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25668</xdr:rowOff>
    </xdr:from>
    <xdr:to>
      <xdr:col>2</xdr:col>
      <xdr:colOff>692150</xdr:colOff>
      <xdr:row>35</xdr:row>
      <xdr:rowOff>127268</xdr:rowOff>
    </xdr:to>
    <xdr:sp macro="" textlink="">
      <xdr:nvSpPr>
        <xdr:cNvPr id="136" name="円/楕円 135"/>
        <xdr:cNvSpPr/>
      </xdr:nvSpPr>
      <xdr:spPr bwMode="auto">
        <a:xfrm>
          <a:off x="2857500" y="663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137446</xdr:rowOff>
    </xdr:from>
    <xdr:ext cx="762000" cy="259045"/>
    <xdr:sp macro="" textlink="">
      <xdr:nvSpPr>
        <xdr:cNvPr id="137" name="テキスト ボックス 136"/>
        <xdr:cNvSpPr txBox="1"/>
      </xdr:nvSpPr>
      <xdr:spPr>
        <a:xfrm>
          <a:off x="2527300" y="640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9,842
9,783
402.25
8,861,371
8,656,001
195,494
4,999,235
8,143,870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33393</xdr:rowOff>
    </xdr:from>
    <xdr:to>
      <xdr:col>6</xdr:col>
      <xdr:colOff>511175</xdr:colOff>
      <xdr:row>35</xdr:row>
      <xdr:rowOff>33675</xdr:rowOff>
    </xdr:to>
    <xdr:cxnSp macro="">
      <xdr:nvCxnSpPr>
        <xdr:cNvPr id="61" name="直線コネクタ 60"/>
        <xdr:cNvCxnSpPr/>
      </xdr:nvCxnSpPr>
      <xdr:spPr>
        <a:xfrm flipV="1">
          <a:off x="3797300" y="6034143"/>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150734</xdr:rowOff>
    </xdr:from>
    <xdr:to>
      <xdr:col>5</xdr:col>
      <xdr:colOff>358775</xdr:colOff>
      <xdr:row>35</xdr:row>
      <xdr:rowOff>33675</xdr:rowOff>
    </xdr:to>
    <xdr:cxnSp macro="">
      <xdr:nvCxnSpPr>
        <xdr:cNvPr id="64" name="直線コネクタ 63"/>
        <xdr:cNvCxnSpPr/>
      </xdr:nvCxnSpPr>
      <xdr:spPr>
        <a:xfrm>
          <a:off x="2908300" y="5980034"/>
          <a:ext cx="889000" cy="5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150734</xdr:rowOff>
    </xdr:from>
    <xdr:to>
      <xdr:col>4</xdr:col>
      <xdr:colOff>155575</xdr:colOff>
      <xdr:row>35</xdr:row>
      <xdr:rowOff>47094</xdr:rowOff>
    </xdr:to>
    <xdr:cxnSp macro="">
      <xdr:nvCxnSpPr>
        <xdr:cNvPr id="67" name="直線コネクタ 66"/>
        <xdr:cNvCxnSpPr/>
      </xdr:nvCxnSpPr>
      <xdr:spPr>
        <a:xfrm flipV="1">
          <a:off x="2019300" y="5980034"/>
          <a:ext cx="889000" cy="6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19266</xdr:rowOff>
    </xdr:from>
    <xdr:to>
      <xdr:col>2</xdr:col>
      <xdr:colOff>638175</xdr:colOff>
      <xdr:row>35</xdr:row>
      <xdr:rowOff>47094</xdr:rowOff>
    </xdr:to>
    <xdr:cxnSp macro="">
      <xdr:nvCxnSpPr>
        <xdr:cNvPr id="70" name="直線コネクタ 69"/>
        <xdr:cNvCxnSpPr/>
      </xdr:nvCxnSpPr>
      <xdr:spPr>
        <a:xfrm>
          <a:off x="1130300" y="6020016"/>
          <a:ext cx="889000" cy="2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154043</xdr:rowOff>
    </xdr:from>
    <xdr:to>
      <xdr:col>6</xdr:col>
      <xdr:colOff>561975</xdr:colOff>
      <xdr:row>35</xdr:row>
      <xdr:rowOff>84193</xdr:rowOff>
    </xdr:to>
    <xdr:sp macro="" textlink="">
      <xdr:nvSpPr>
        <xdr:cNvPr id="80" name="円/楕円 79"/>
        <xdr:cNvSpPr/>
      </xdr:nvSpPr>
      <xdr:spPr>
        <a:xfrm>
          <a:off x="4584700" y="59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5470</xdr:rowOff>
    </xdr:from>
    <xdr:ext cx="599010" cy="259045"/>
    <xdr:sp macro="" textlink="">
      <xdr:nvSpPr>
        <xdr:cNvPr id="81" name="人件費該当値テキスト"/>
        <xdr:cNvSpPr txBox="1"/>
      </xdr:nvSpPr>
      <xdr:spPr>
        <a:xfrm>
          <a:off x="4686300" y="583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141,451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154325</xdr:rowOff>
    </xdr:from>
    <xdr:to>
      <xdr:col>5</xdr:col>
      <xdr:colOff>409575</xdr:colOff>
      <xdr:row>35</xdr:row>
      <xdr:rowOff>84475</xdr:rowOff>
    </xdr:to>
    <xdr:sp macro="" textlink="">
      <xdr:nvSpPr>
        <xdr:cNvPr id="82" name="円/楕円 81"/>
        <xdr:cNvSpPr/>
      </xdr:nvSpPr>
      <xdr:spPr>
        <a:xfrm>
          <a:off x="3746500" y="598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101002</xdr:rowOff>
    </xdr:from>
    <xdr:ext cx="599010" cy="259045"/>
    <xdr:sp macro="" textlink="">
      <xdr:nvSpPr>
        <xdr:cNvPr id="83" name="テキスト ボックス 82"/>
        <xdr:cNvSpPr txBox="1"/>
      </xdr:nvSpPr>
      <xdr:spPr>
        <a:xfrm>
          <a:off x="3497794" y="575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141,414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99934</xdr:rowOff>
    </xdr:from>
    <xdr:to>
      <xdr:col>4</xdr:col>
      <xdr:colOff>206375</xdr:colOff>
      <xdr:row>35</xdr:row>
      <xdr:rowOff>30084</xdr:rowOff>
    </xdr:to>
    <xdr:sp macro="" textlink="">
      <xdr:nvSpPr>
        <xdr:cNvPr id="84" name="円/楕円 83"/>
        <xdr:cNvSpPr/>
      </xdr:nvSpPr>
      <xdr:spPr>
        <a:xfrm>
          <a:off x="2857500" y="59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46611</xdr:rowOff>
    </xdr:from>
    <xdr:ext cx="599010" cy="259045"/>
    <xdr:sp macro="" textlink="">
      <xdr:nvSpPr>
        <xdr:cNvPr id="85" name="テキスト ボックス 84"/>
        <xdr:cNvSpPr txBox="1"/>
      </xdr:nvSpPr>
      <xdr:spPr>
        <a:xfrm>
          <a:off x="2608794" y="570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148,552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167744</xdr:rowOff>
    </xdr:from>
    <xdr:to>
      <xdr:col>3</xdr:col>
      <xdr:colOff>3175</xdr:colOff>
      <xdr:row>35</xdr:row>
      <xdr:rowOff>97894</xdr:rowOff>
    </xdr:to>
    <xdr:sp macro="" textlink="">
      <xdr:nvSpPr>
        <xdr:cNvPr id="86" name="円/楕円 85"/>
        <xdr:cNvSpPr/>
      </xdr:nvSpPr>
      <xdr:spPr>
        <a:xfrm>
          <a:off x="1968500" y="599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114421</xdr:rowOff>
    </xdr:from>
    <xdr:ext cx="599010" cy="259045"/>
    <xdr:sp macro="" textlink="">
      <xdr:nvSpPr>
        <xdr:cNvPr id="87" name="テキスト ボックス 86"/>
        <xdr:cNvSpPr txBox="1"/>
      </xdr:nvSpPr>
      <xdr:spPr>
        <a:xfrm>
          <a:off x="1719794" y="577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139,653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139916</xdr:rowOff>
    </xdr:from>
    <xdr:to>
      <xdr:col>1</xdr:col>
      <xdr:colOff>485775</xdr:colOff>
      <xdr:row>35</xdr:row>
      <xdr:rowOff>70066</xdr:rowOff>
    </xdr:to>
    <xdr:sp macro="" textlink="">
      <xdr:nvSpPr>
        <xdr:cNvPr id="88" name="円/楕円 87"/>
        <xdr:cNvSpPr/>
      </xdr:nvSpPr>
      <xdr:spPr>
        <a:xfrm>
          <a:off x="1079500" y="596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86593</xdr:rowOff>
    </xdr:from>
    <xdr:ext cx="599010" cy="259045"/>
    <xdr:sp macro="" textlink="">
      <xdr:nvSpPr>
        <xdr:cNvPr id="89" name="テキスト ボックス 88"/>
        <xdr:cNvSpPr txBox="1"/>
      </xdr:nvSpPr>
      <xdr:spPr>
        <a:xfrm>
          <a:off x="830794" y="574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37348</xdr:rowOff>
    </xdr:from>
    <xdr:to>
      <xdr:col>6</xdr:col>
      <xdr:colOff>511175</xdr:colOff>
      <xdr:row>56</xdr:row>
      <xdr:rowOff>77178</xdr:rowOff>
    </xdr:to>
    <xdr:cxnSp macro="">
      <xdr:nvCxnSpPr>
        <xdr:cNvPr id="119" name="直線コネクタ 118"/>
        <xdr:cNvCxnSpPr/>
      </xdr:nvCxnSpPr>
      <xdr:spPr>
        <a:xfrm flipV="1">
          <a:off x="3797300" y="9638548"/>
          <a:ext cx="838200" cy="3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77178</xdr:rowOff>
    </xdr:from>
    <xdr:to>
      <xdr:col>5</xdr:col>
      <xdr:colOff>358775</xdr:colOff>
      <xdr:row>56</xdr:row>
      <xdr:rowOff>146452</xdr:rowOff>
    </xdr:to>
    <xdr:cxnSp macro="">
      <xdr:nvCxnSpPr>
        <xdr:cNvPr id="122" name="直線コネクタ 121"/>
        <xdr:cNvCxnSpPr/>
      </xdr:nvCxnSpPr>
      <xdr:spPr>
        <a:xfrm flipV="1">
          <a:off x="2908300" y="9678378"/>
          <a:ext cx="889000" cy="6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146452</xdr:rowOff>
    </xdr:from>
    <xdr:to>
      <xdr:col>4</xdr:col>
      <xdr:colOff>155575</xdr:colOff>
      <xdr:row>56</xdr:row>
      <xdr:rowOff>152486</xdr:rowOff>
    </xdr:to>
    <xdr:cxnSp macro="">
      <xdr:nvCxnSpPr>
        <xdr:cNvPr id="125" name="直線コネクタ 124"/>
        <xdr:cNvCxnSpPr/>
      </xdr:nvCxnSpPr>
      <xdr:spPr>
        <a:xfrm flipV="1">
          <a:off x="2019300" y="9747652"/>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152486</xdr:rowOff>
    </xdr:from>
    <xdr:to>
      <xdr:col>2</xdr:col>
      <xdr:colOff>638175</xdr:colOff>
      <xdr:row>56</xdr:row>
      <xdr:rowOff>167818</xdr:rowOff>
    </xdr:to>
    <xdr:cxnSp macro="">
      <xdr:nvCxnSpPr>
        <xdr:cNvPr id="128" name="直線コネクタ 127"/>
        <xdr:cNvCxnSpPr/>
      </xdr:nvCxnSpPr>
      <xdr:spPr>
        <a:xfrm flipV="1">
          <a:off x="1130300" y="9753686"/>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157998</xdr:rowOff>
    </xdr:from>
    <xdr:to>
      <xdr:col>6</xdr:col>
      <xdr:colOff>561975</xdr:colOff>
      <xdr:row>56</xdr:row>
      <xdr:rowOff>88148</xdr:rowOff>
    </xdr:to>
    <xdr:sp macro="" textlink="">
      <xdr:nvSpPr>
        <xdr:cNvPr id="138" name="円/楕円 137"/>
        <xdr:cNvSpPr/>
      </xdr:nvSpPr>
      <xdr:spPr>
        <a:xfrm>
          <a:off x="4584700" y="95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136425</xdr:rowOff>
    </xdr:from>
    <xdr:ext cx="599010" cy="259045"/>
    <xdr:sp macro="" textlink="">
      <xdr:nvSpPr>
        <xdr:cNvPr id="139" name="物件費該当値テキスト"/>
        <xdr:cNvSpPr txBox="1"/>
      </xdr:nvSpPr>
      <xdr:spPr>
        <a:xfrm>
          <a:off x="4686300" y="956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118,432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26378</xdr:rowOff>
    </xdr:from>
    <xdr:to>
      <xdr:col>5</xdr:col>
      <xdr:colOff>409575</xdr:colOff>
      <xdr:row>56</xdr:row>
      <xdr:rowOff>127978</xdr:rowOff>
    </xdr:to>
    <xdr:sp macro="" textlink="">
      <xdr:nvSpPr>
        <xdr:cNvPr id="140" name="円/楕円 139"/>
        <xdr:cNvSpPr/>
      </xdr:nvSpPr>
      <xdr:spPr>
        <a:xfrm>
          <a:off x="3746500" y="962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119105</xdr:rowOff>
    </xdr:from>
    <xdr:ext cx="599010" cy="259045"/>
    <xdr:sp macro="" textlink="">
      <xdr:nvSpPr>
        <xdr:cNvPr id="141" name="テキスト ボックス 140"/>
        <xdr:cNvSpPr txBox="1"/>
      </xdr:nvSpPr>
      <xdr:spPr>
        <a:xfrm>
          <a:off x="3497794" y="972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113,205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95652</xdr:rowOff>
    </xdr:from>
    <xdr:to>
      <xdr:col>4</xdr:col>
      <xdr:colOff>206375</xdr:colOff>
      <xdr:row>57</xdr:row>
      <xdr:rowOff>25802</xdr:rowOff>
    </xdr:to>
    <xdr:sp macro="" textlink="">
      <xdr:nvSpPr>
        <xdr:cNvPr id="142" name="円/楕円 141"/>
        <xdr:cNvSpPr/>
      </xdr:nvSpPr>
      <xdr:spPr>
        <a:xfrm>
          <a:off x="2857500" y="969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16929</xdr:rowOff>
    </xdr:from>
    <xdr:ext cx="599010" cy="259045"/>
    <xdr:sp macro="" textlink="">
      <xdr:nvSpPr>
        <xdr:cNvPr id="143" name="テキスト ボックス 142"/>
        <xdr:cNvSpPr txBox="1"/>
      </xdr:nvSpPr>
      <xdr:spPr>
        <a:xfrm>
          <a:off x="2608794" y="97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104,114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101686</xdr:rowOff>
    </xdr:from>
    <xdr:to>
      <xdr:col>3</xdr:col>
      <xdr:colOff>3175</xdr:colOff>
      <xdr:row>57</xdr:row>
      <xdr:rowOff>31836</xdr:rowOff>
    </xdr:to>
    <xdr:sp macro="" textlink="">
      <xdr:nvSpPr>
        <xdr:cNvPr id="144" name="円/楕円 143"/>
        <xdr:cNvSpPr/>
      </xdr:nvSpPr>
      <xdr:spPr>
        <a:xfrm>
          <a:off x="1968500" y="97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22963</xdr:rowOff>
    </xdr:from>
    <xdr:ext cx="599010" cy="259045"/>
    <xdr:sp macro="" textlink="">
      <xdr:nvSpPr>
        <xdr:cNvPr id="145" name="テキスト ボックス 144"/>
        <xdr:cNvSpPr txBox="1"/>
      </xdr:nvSpPr>
      <xdr:spPr>
        <a:xfrm>
          <a:off x="1719794" y="979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103,322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117018</xdr:rowOff>
    </xdr:from>
    <xdr:to>
      <xdr:col>1</xdr:col>
      <xdr:colOff>485775</xdr:colOff>
      <xdr:row>57</xdr:row>
      <xdr:rowOff>47168</xdr:rowOff>
    </xdr:to>
    <xdr:sp macro="" textlink="">
      <xdr:nvSpPr>
        <xdr:cNvPr id="146" name="円/楕円 145"/>
        <xdr:cNvSpPr/>
      </xdr:nvSpPr>
      <xdr:spPr>
        <a:xfrm>
          <a:off x="1079500" y="97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38295</xdr:rowOff>
    </xdr:from>
    <xdr:ext cx="599010" cy="259045"/>
    <xdr:sp macro="" textlink="">
      <xdr:nvSpPr>
        <xdr:cNvPr id="147" name="テキスト ボックス 146"/>
        <xdr:cNvSpPr txBox="1"/>
      </xdr:nvSpPr>
      <xdr:spPr>
        <a:xfrm>
          <a:off x="830794" y="981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62738</xdr:rowOff>
    </xdr:from>
    <xdr:to>
      <xdr:col>6</xdr:col>
      <xdr:colOff>511175</xdr:colOff>
      <xdr:row>73</xdr:row>
      <xdr:rowOff>106896</xdr:rowOff>
    </xdr:to>
    <xdr:cxnSp macro="">
      <xdr:nvCxnSpPr>
        <xdr:cNvPr id="176" name="直線コネクタ 175"/>
        <xdr:cNvCxnSpPr/>
      </xdr:nvCxnSpPr>
      <xdr:spPr>
        <a:xfrm>
          <a:off x="3797300" y="12578588"/>
          <a:ext cx="8382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62738</xdr:rowOff>
    </xdr:from>
    <xdr:to>
      <xdr:col>5</xdr:col>
      <xdr:colOff>358775</xdr:colOff>
      <xdr:row>73</xdr:row>
      <xdr:rowOff>171018</xdr:rowOff>
    </xdr:to>
    <xdr:cxnSp macro="">
      <xdr:nvCxnSpPr>
        <xdr:cNvPr id="179" name="直線コネクタ 178"/>
        <xdr:cNvCxnSpPr/>
      </xdr:nvCxnSpPr>
      <xdr:spPr>
        <a:xfrm flipV="1">
          <a:off x="2908300" y="12578588"/>
          <a:ext cx="889000" cy="1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70168</xdr:rowOff>
    </xdr:from>
    <xdr:to>
      <xdr:col>4</xdr:col>
      <xdr:colOff>155575</xdr:colOff>
      <xdr:row>73</xdr:row>
      <xdr:rowOff>171018</xdr:rowOff>
    </xdr:to>
    <xdr:cxnSp macro="">
      <xdr:nvCxnSpPr>
        <xdr:cNvPr id="182" name="直線コネクタ 181"/>
        <xdr:cNvCxnSpPr/>
      </xdr:nvCxnSpPr>
      <xdr:spPr>
        <a:xfrm>
          <a:off x="2019300" y="12586018"/>
          <a:ext cx="889000" cy="10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70168</xdr:rowOff>
    </xdr:from>
    <xdr:to>
      <xdr:col>2</xdr:col>
      <xdr:colOff>638175</xdr:colOff>
      <xdr:row>74</xdr:row>
      <xdr:rowOff>138519</xdr:rowOff>
    </xdr:to>
    <xdr:cxnSp macro="">
      <xdr:nvCxnSpPr>
        <xdr:cNvPr id="185" name="直線コネクタ 184"/>
        <xdr:cNvCxnSpPr/>
      </xdr:nvCxnSpPr>
      <xdr:spPr>
        <a:xfrm flipV="1">
          <a:off x="1130300" y="12586018"/>
          <a:ext cx="889000" cy="2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131945</xdr:rowOff>
    </xdr:from>
    <xdr:ext cx="534377" cy="259045"/>
    <xdr:sp macro="" textlink="">
      <xdr:nvSpPr>
        <xdr:cNvPr id="189" name="テキスト ボックス 188"/>
        <xdr:cNvSpPr txBox="1"/>
      </xdr:nvSpPr>
      <xdr:spPr>
        <a:xfrm>
          <a:off x="86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56096</xdr:rowOff>
    </xdr:from>
    <xdr:to>
      <xdr:col>6</xdr:col>
      <xdr:colOff>561975</xdr:colOff>
      <xdr:row>73</xdr:row>
      <xdr:rowOff>157696</xdr:rowOff>
    </xdr:to>
    <xdr:sp macro="" textlink="">
      <xdr:nvSpPr>
        <xdr:cNvPr id="195" name="円/楕円 194"/>
        <xdr:cNvSpPr/>
      </xdr:nvSpPr>
      <xdr:spPr>
        <a:xfrm>
          <a:off x="4584700" y="125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78973</xdr:rowOff>
    </xdr:from>
    <xdr:ext cx="534377" cy="259045"/>
    <xdr:sp macro="" textlink="">
      <xdr:nvSpPr>
        <xdr:cNvPr id="196" name="維持補修費該当値テキスト"/>
        <xdr:cNvSpPr txBox="1"/>
      </xdr:nvSpPr>
      <xdr:spPr>
        <a:xfrm>
          <a:off x="4686300" y="124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25,361</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11938</xdr:rowOff>
    </xdr:from>
    <xdr:to>
      <xdr:col>5</xdr:col>
      <xdr:colOff>409575</xdr:colOff>
      <xdr:row>73</xdr:row>
      <xdr:rowOff>113538</xdr:rowOff>
    </xdr:to>
    <xdr:sp macro="" textlink="">
      <xdr:nvSpPr>
        <xdr:cNvPr id="197" name="円/楕円 196"/>
        <xdr:cNvSpPr/>
      </xdr:nvSpPr>
      <xdr:spPr>
        <a:xfrm>
          <a:off x="3746500" y="125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130065</xdr:rowOff>
    </xdr:from>
    <xdr:ext cx="534377" cy="259045"/>
    <xdr:sp macro="" textlink="">
      <xdr:nvSpPr>
        <xdr:cNvPr id="198" name="テキスト ボックス 197"/>
        <xdr:cNvSpPr txBox="1"/>
      </xdr:nvSpPr>
      <xdr:spPr>
        <a:xfrm>
          <a:off x="3530111" y="123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120218</xdr:rowOff>
    </xdr:from>
    <xdr:to>
      <xdr:col>4</xdr:col>
      <xdr:colOff>206375</xdr:colOff>
      <xdr:row>74</xdr:row>
      <xdr:rowOff>50368</xdr:rowOff>
    </xdr:to>
    <xdr:sp macro="" textlink="">
      <xdr:nvSpPr>
        <xdr:cNvPr id="199" name="円/楕円 198"/>
        <xdr:cNvSpPr/>
      </xdr:nvSpPr>
      <xdr:spPr>
        <a:xfrm>
          <a:off x="2857500" y="126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66895</xdr:rowOff>
    </xdr:from>
    <xdr:ext cx="534377" cy="259045"/>
    <xdr:sp macro="" textlink="">
      <xdr:nvSpPr>
        <xdr:cNvPr id="200" name="テキスト ボックス 199"/>
        <xdr:cNvSpPr txBox="1"/>
      </xdr:nvSpPr>
      <xdr:spPr>
        <a:xfrm>
          <a:off x="2641111" y="124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23,678</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19368</xdr:rowOff>
    </xdr:from>
    <xdr:to>
      <xdr:col>3</xdr:col>
      <xdr:colOff>3175</xdr:colOff>
      <xdr:row>73</xdr:row>
      <xdr:rowOff>120968</xdr:rowOff>
    </xdr:to>
    <xdr:sp macro="" textlink="">
      <xdr:nvSpPr>
        <xdr:cNvPr id="201" name="円/楕円 200"/>
        <xdr:cNvSpPr/>
      </xdr:nvSpPr>
      <xdr:spPr>
        <a:xfrm>
          <a:off x="1968500" y="125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137495</xdr:rowOff>
    </xdr:from>
    <xdr:ext cx="534377" cy="259045"/>
    <xdr:sp macro="" textlink="">
      <xdr:nvSpPr>
        <xdr:cNvPr id="202" name="テキスト ボックス 201"/>
        <xdr:cNvSpPr txBox="1"/>
      </xdr:nvSpPr>
      <xdr:spPr>
        <a:xfrm>
          <a:off x="1752111" y="1231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87719</xdr:rowOff>
    </xdr:from>
    <xdr:to>
      <xdr:col>1</xdr:col>
      <xdr:colOff>485775</xdr:colOff>
      <xdr:row>75</xdr:row>
      <xdr:rowOff>17869</xdr:rowOff>
    </xdr:to>
    <xdr:sp macro="" textlink="">
      <xdr:nvSpPr>
        <xdr:cNvPr id="203" name="円/楕円 202"/>
        <xdr:cNvSpPr/>
      </xdr:nvSpPr>
      <xdr:spPr>
        <a:xfrm>
          <a:off x="1079500" y="127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34396</xdr:rowOff>
    </xdr:from>
    <xdr:ext cx="534377" cy="259045"/>
    <xdr:sp macro="" textlink="">
      <xdr:nvSpPr>
        <xdr:cNvPr id="204" name="テキスト ボックス 203"/>
        <xdr:cNvSpPr txBox="1"/>
      </xdr:nvSpPr>
      <xdr:spPr>
        <a:xfrm>
          <a:off x="863111" y="125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112706</xdr:rowOff>
    </xdr:from>
    <xdr:to>
      <xdr:col>6</xdr:col>
      <xdr:colOff>511175</xdr:colOff>
      <xdr:row>95</xdr:row>
      <xdr:rowOff>166332</xdr:rowOff>
    </xdr:to>
    <xdr:cxnSp macro="">
      <xdr:nvCxnSpPr>
        <xdr:cNvPr id="234" name="直線コネクタ 233"/>
        <xdr:cNvCxnSpPr/>
      </xdr:nvCxnSpPr>
      <xdr:spPr>
        <a:xfrm>
          <a:off x="3797300" y="16400456"/>
          <a:ext cx="838200" cy="5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112706</xdr:rowOff>
    </xdr:from>
    <xdr:to>
      <xdr:col>5</xdr:col>
      <xdr:colOff>358775</xdr:colOff>
      <xdr:row>96</xdr:row>
      <xdr:rowOff>32449</xdr:rowOff>
    </xdr:to>
    <xdr:cxnSp macro="">
      <xdr:nvCxnSpPr>
        <xdr:cNvPr id="237" name="直線コネクタ 236"/>
        <xdr:cNvCxnSpPr/>
      </xdr:nvCxnSpPr>
      <xdr:spPr>
        <a:xfrm flipV="1">
          <a:off x="2908300" y="16400456"/>
          <a:ext cx="889000" cy="9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32449</xdr:rowOff>
    </xdr:from>
    <xdr:to>
      <xdr:col>4</xdr:col>
      <xdr:colOff>155575</xdr:colOff>
      <xdr:row>96</xdr:row>
      <xdr:rowOff>72758</xdr:rowOff>
    </xdr:to>
    <xdr:cxnSp macro="">
      <xdr:nvCxnSpPr>
        <xdr:cNvPr id="240" name="直線コネクタ 239"/>
        <xdr:cNvCxnSpPr/>
      </xdr:nvCxnSpPr>
      <xdr:spPr>
        <a:xfrm flipV="1">
          <a:off x="2019300" y="16491649"/>
          <a:ext cx="889000" cy="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72758</xdr:rowOff>
    </xdr:from>
    <xdr:to>
      <xdr:col>2</xdr:col>
      <xdr:colOff>638175</xdr:colOff>
      <xdr:row>96</xdr:row>
      <xdr:rowOff>110286</xdr:rowOff>
    </xdr:to>
    <xdr:cxnSp macro="">
      <xdr:nvCxnSpPr>
        <xdr:cNvPr id="243" name="直線コネクタ 242"/>
        <xdr:cNvCxnSpPr/>
      </xdr:nvCxnSpPr>
      <xdr:spPr>
        <a:xfrm flipV="1">
          <a:off x="1130300" y="16531958"/>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115532</xdr:rowOff>
    </xdr:from>
    <xdr:to>
      <xdr:col>6</xdr:col>
      <xdr:colOff>561975</xdr:colOff>
      <xdr:row>96</xdr:row>
      <xdr:rowOff>45682</xdr:rowOff>
    </xdr:to>
    <xdr:sp macro="" textlink="">
      <xdr:nvSpPr>
        <xdr:cNvPr id="253" name="円/楕円 252"/>
        <xdr:cNvSpPr/>
      </xdr:nvSpPr>
      <xdr:spPr>
        <a:xfrm>
          <a:off x="4584700" y="164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138409</xdr:rowOff>
    </xdr:from>
    <xdr:ext cx="534377" cy="259045"/>
    <xdr:sp macro="" textlink="">
      <xdr:nvSpPr>
        <xdr:cNvPr id="254" name="扶助費該当値テキスト"/>
        <xdr:cNvSpPr txBox="1"/>
      </xdr:nvSpPr>
      <xdr:spPr>
        <a:xfrm>
          <a:off x="4686300" y="1625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69,602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61906</xdr:rowOff>
    </xdr:from>
    <xdr:to>
      <xdr:col>5</xdr:col>
      <xdr:colOff>409575</xdr:colOff>
      <xdr:row>95</xdr:row>
      <xdr:rowOff>163506</xdr:rowOff>
    </xdr:to>
    <xdr:sp macro="" textlink="">
      <xdr:nvSpPr>
        <xdr:cNvPr id="255" name="円/楕円 254"/>
        <xdr:cNvSpPr/>
      </xdr:nvSpPr>
      <xdr:spPr>
        <a:xfrm>
          <a:off x="3746500" y="163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8583</xdr:rowOff>
    </xdr:from>
    <xdr:ext cx="534377" cy="259045"/>
    <xdr:sp macro="" textlink="">
      <xdr:nvSpPr>
        <xdr:cNvPr id="256" name="テキスト ボックス 255"/>
        <xdr:cNvSpPr txBox="1"/>
      </xdr:nvSpPr>
      <xdr:spPr>
        <a:xfrm>
          <a:off x="3530111" y="161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153099</xdr:rowOff>
    </xdr:from>
    <xdr:to>
      <xdr:col>4</xdr:col>
      <xdr:colOff>206375</xdr:colOff>
      <xdr:row>96</xdr:row>
      <xdr:rowOff>83249</xdr:rowOff>
    </xdr:to>
    <xdr:sp macro="" textlink="">
      <xdr:nvSpPr>
        <xdr:cNvPr id="257" name="円/楕円 256"/>
        <xdr:cNvSpPr/>
      </xdr:nvSpPr>
      <xdr:spPr>
        <a:xfrm>
          <a:off x="2857500" y="164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99776</xdr:rowOff>
    </xdr:from>
    <xdr:ext cx="534377" cy="259045"/>
    <xdr:sp macro="" textlink="">
      <xdr:nvSpPr>
        <xdr:cNvPr id="258" name="テキスト ボックス 257"/>
        <xdr:cNvSpPr txBox="1"/>
      </xdr:nvSpPr>
      <xdr:spPr>
        <a:xfrm>
          <a:off x="2641111" y="162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21958</xdr:rowOff>
    </xdr:from>
    <xdr:to>
      <xdr:col>3</xdr:col>
      <xdr:colOff>3175</xdr:colOff>
      <xdr:row>96</xdr:row>
      <xdr:rowOff>123558</xdr:rowOff>
    </xdr:to>
    <xdr:sp macro="" textlink="">
      <xdr:nvSpPr>
        <xdr:cNvPr id="259" name="円/楕円 258"/>
        <xdr:cNvSpPr/>
      </xdr:nvSpPr>
      <xdr:spPr>
        <a:xfrm>
          <a:off x="1968500" y="164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140085</xdr:rowOff>
    </xdr:from>
    <xdr:ext cx="534377" cy="259045"/>
    <xdr:sp macro="" textlink="">
      <xdr:nvSpPr>
        <xdr:cNvPr id="260" name="テキスト ボックス 259"/>
        <xdr:cNvSpPr txBox="1"/>
      </xdr:nvSpPr>
      <xdr:spPr>
        <a:xfrm>
          <a:off x="1752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65,514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59486</xdr:rowOff>
    </xdr:from>
    <xdr:to>
      <xdr:col>1</xdr:col>
      <xdr:colOff>485775</xdr:colOff>
      <xdr:row>96</xdr:row>
      <xdr:rowOff>161086</xdr:rowOff>
    </xdr:to>
    <xdr:sp macro="" textlink="">
      <xdr:nvSpPr>
        <xdr:cNvPr id="261" name="円/楕円 260"/>
        <xdr:cNvSpPr/>
      </xdr:nvSpPr>
      <xdr:spPr>
        <a:xfrm>
          <a:off x="1079500" y="1651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6163</xdr:rowOff>
    </xdr:from>
    <xdr:ext cx="534377" cy="259045"/>
    <xdr:sp macro="" textlink="">
      <xdr:nvSpPr>
        <xdr:cNvPr id="262" name="テキスト ボックス 261"/>
        <xdr:cNvSpPr txBox="1"/>
      </xdr:nvSpPr>
      <xdr:spPr>
        <a:xfrm>
          <a:off x="863111" y="1629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10208</xdr:rowOff>
    </xdr:from>
    <xdr:to>
      <xdr:col>15</xdr:col>
      <xdr:colOff>180975</xdr:colOff>
      <xdr:row>36</xdr:row>
      <xdr:rowOff>100345</xdr:rowOff>
    </xdr:to>
    <xdr:cxnSp macro="">
      <xdr:nvCxnSpPr>
        <xdr:cNvPr id="293" name="直線コネクタ 292"/>
        <xdr:cNvCxnSpPr/>
      </xdr:nvCxnSpPr>
      <xdr:spPr>
        <a:xfrm flipV="1">
          <a:off x="9639300" y="6182408"/>
          <a:ext cx="838200" cy="9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100345</xdr:rowOff>
    </xdr:from>
    <xdr:to>
      <xdr:col>14</xdr:col>
      <xdr:colOff>28575</xdr:colOff>
      <xdr:row>37</xdr:row>
      <xdr:rowOff>154608</xdr:rowOff>
    </xdr:to>
    <xdr:cxnSp macro="">
      <xdr:nvCxnSpPr>
        <xdr:cNvPr id="296" name="直線コネクタ 295"/>
        <xdr:cNvCxnSpPr/>
      </xdr:nvCxnSpPr>
      <xdr:spPr>
        <a:xfrm flipV="1">
          <a:off x="8750300" y="6272545"/>
          <a:ext cx="889000" cy="22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154608</xdr:rowOff>
    </xdr:from>
    <xdr:to>
      <xdr:col>12</xdr:col>
      <xdr:colOff>511175</xdr:colOff>
      <xdr:row>37</xdr:row>
      <xdr:rowOff>156306</xdr:rowOff>
    </xdr:to>
    <xdr:cxnSp macro="">
      <xdr:nvCxnSpPr>
        <xdr:cNvPr id="299" name="直線コネクタ 298"/>
        <xdr:cNvCxnSpPr/>
      </xdr:nvCxnSpPr>
      <xdr:spPr>
        <a:xfrm flipV="1">
          <a:off x="7861300" y="6498258"/>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156306</xdr:rowOff>
    </xdr:from>
    <xdr:to>
      <xdr:col>11</xdr:col>
      <xdr:colOff>307975</xdr:colOff>
      <xdr:row>37</xdr:row>
      <xdr:rowOff>157325</xdr:rowOff>
    </xdr:to>
    <xdr:cxnSp macro="">
      <xdr:nvCxnSpPr>
        <xdr:cNvPr id="302" name="直線コネクタ 301"/>
        <xdr:cNvCxnSpPr/>
      </xdr:nvCxnSpPr>
      <xdr:spPr>
        <a:xfrm flipV="1">
          <a:off x="6972300" y="6499956"/>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130858</xdr:rowOff>
    </xdr:from>
    <xdr:to>
      <xdr:col>15</xdr:col>
      <xdr:colOff>231775</xdr:colOff>
      <xdr:row>36</xdr:row>
      <xdr:rowOff>61008</xdr:rowOff>
    </xdr:to>
    <xdr:sp macro="" textlink="">
      <xdr:nvSpPr>
        <xdr:cNvPr id="312" name="円/楕円 311"/>
        <xdr:cNvSpPr/>
      </xdr:nvSpPr>
      <xdr:spPr>
        <a:xfrm>
          <a:off x="10426700" y="61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153735</xdr:rowOff>
    </xdr:from>
    <xdr:ext cx="599010" cy="259045"/>
    <xdr:sp macro="" textlink="">
      <xdr:nvSpPr>
        <xdr:cNvPr id="313" name="補助費等該当値テキスト"/>
        <xdr:cNvSpPr txBox="1"/>
      </xdr:nvSpPr>
      <xdr:spPr>
        <a:xfrm>
          <a:off x="10528300" y="598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184,652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49545</xdr:rowOff>
    </xdr:from>
    <xdr:to>
      <xdr:col>14</xdr:col>
      <xdr:colOff>79375</xdr:colOff>
      <xdr:row>36</xdr:row>
      <xdr:rowOff>151145</xdr:rowOff>
    </xdr:to>
    <xdr:sp macro="" textlink="">
      <xdr:nvSpPr>
        <xdr:cNvPr id="314" name="円/楕円 313"/>
        <xdr:cNvSpPr/>
      </xdr:nvSpPr>
      <xdr:spPr>
        <a:xfrm>
          <a:off x="9588500" y="62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167672</xdr:rowOff>
    </xdr:from>
    <xdr:ext cx="599010" cy="259045"/>
    <xdr:sp macro="" textlink="">
      <xdr:nvSpPr>
        <xdr:cNvPr id="315" name="テキスト ボックス 314"/>
        <xdr:cNvSpPr txBox="1"/>
      </xdr:nvSpPr>
      <xdr:spPr>
        <a:xfrm>
          <a:off x="9339794" y="599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103808</xdr:rowOff>
    </xdr:from>
    <xdr:to>
      <xdr:col>12</xdr:col>
      <xdr:colOff>561975</xdr:colOff>
      <xdr:row>38</xdr:row>
      <xdr:rowOff>33958</xdr:rowOff>
    </xdr:to>
    <xdr:sp macro="" textlink="">
      <xdr:nvSpPr>
        <xdr:cNvPr id="316" name="円/楕円 315"/>
        <xdr:cNvSpPr/>
      </xdr:nvSpPr>
      <xdr:spPr>
        <a:xfrm>
          <a:off x="8699500" y="644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25085</xdr:rowOff>
    </xdr:from>
    <xdr:ext cx="534377" cy="259045"/>
    <xdr:sp macro="" textlink="">
      <xdr:nvSpPr>
        <xdr:cNvPr id="317" name="テキスト ボックス 316"/>
        <xdr:cNvSpPr txBox="1"/>
      </xdr:nvSpPr>
      <xdr:spPr>
        <a:xfrm>
          <a:off x="8483111" y="65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87,935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105506</xdr:rowOff>
    </xdr:from>
    <xdr:to>
      <xdr:col>11</xdr:col>
      <xdr:colOff>358775</xdr:colOff>
      <xdr:row>38</xdr:row>
      <xdr:rowOff>35657</xdr:rowOff>
    </xdr:to>
    <xdr:sp macro="" textlink="">
      <xdr:nvSpPr>
        <xdr:cNvPr id="318" name="円/楕円 317"/>
        <xdr:cNvSpPr/>
      </xdr:nvSpPr>
      <xdr:spPr>
        <a:xfrm>
          <a:off x="7810500" y="64491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26783</xdr:rowOff>
    </xdr:from>
    <xdr:ext cx="534377" cy="259045"/>
    <xdr:sp macro="" textlink="">
      <xdr:nvSpPr>
        <xdr:cNvPr id="319" name="テキスト ボックス 318"/>
        <xdr:cNvSpPr txBox="1"/>
      </xdr:nvSpPr>
      <xdr:spPr>
        <a:xfrm>
          <a:off x="7594111" y="65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106525</xdr:rowOff>
    </xdr:from>
    <xdr:to>
      <xdr:col>10</xdr:col>
      <xdr:colOff>155575</xdr:colOff>
      <xdr:row>38</xdr:row>
      <xdr:rowOff>36675</xdr:rowOff>
    </xdr:to>
    <xdr:sp macro="" textlink="">
      <xdr:nvSpPr>
        <xdr:cNvPr id="320" name="円/楕円 319"/>
        <xdr:cNvSpPr/>
      </xdr:nvSpPr>
      <xdr:spPr>
        <a:xfrm>
          <a:off x="6921500" y="645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27802</xdr:rowOff>
    </xdr:from>
    <xdr:ext cx="534377" cy="259045"/>
    <xdr:sp macro="" textlink="">
      <xdr:nvSpPr>
        <xdr:cNvPr id="321" name="テキスト ボックス 320"/>
        <xdr:cNvSpPr txBox="1"/>
      </xdr:nvSpPr>
      <xdr:spPr>
        <a:xfrm>
          <a:off x="6705111" y="654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76740</xdr:rowOff>
    </xdr:from>
    <xdr:to>
      <xdr:col>15</xdr:col>
      <xdr:colOff>180975</xdr:colOff>
      <xdr:row>57</xdr:row>
      <xdr:rowOff>31784</xdr:rowOff>
    </xdr:to>
    <xdr:cxnSp macro="">
      <xdr:nvCxnSpPr>
        <xdr:cNvPr id="352" name="直線コネクタ 351"/>
        <xdr:cNvCxnSpPr/>
      </xdr:nvCxnSpPr>
      <xdr:spPr>
        <a:xfrm flipV="1">
          <a:off x="9639300" y="9677940"/>
          <a:ext cx="838200" cy="12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82324</xdr:rowOff>
    </xdr:from>
    <xdr:to>
      <xdr:col>14</xdr:col>
      <xdr:colOff>28575</xdr:colOff>
      <xdr:row>57</xdr:row>
      <xdr:rowOff>31784</xdr:rowOff>
    </xdr:to>
    <xdr:cxnSp macro="">
      <xdr:nvCxnSpPr>
        <xdr:cNvPr id="355" name="直線コネクタ 354"/>
        <xdr:cNvCxnSpPr/>
      </xdr:nvCxnSpPr>
      <xdr:spPr>
        <a:xfrm>
          <a:off x="8750300" y="9683524"/>
          <a:ext cx="889000" cy="1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82324</xdr:rowOff>
    </xdr:from>
    <xdr:to>
      <xdr:col>12</xdr:col>
      <xdr:colOff>511175</xdr:colOff>
      <xdr:row>57</xdr:row>
      <xdr:rowOff>32382</xdr:rowOff>
    </xdr:to>
    <xdr:cxnSp macro="">
      <xdr:nvCxnSpPr>
        <xdr:cNvPr id="358" name="直線コネクタ 357"/>
        <xdr:cNvCxnSpPr/>
      </xdr:nvCxnSpPr>
      <xdr:spPr>
        <a:xfrm flipV="1">
          <a:off x="7861300" y="9683524"/>
          <a:ext cx="889000" cy="12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32382</xdr:rowOff>
    </xdr:from>
    <xdr:to>
      <xdr:col>11</xdr:col>
      <xdr:colOff>307975</xdr:colOff>
      <xdr:row>58</xdr:row>
      <xdr:rowOff>15851</xdr:rowOff>
    </xdr:to>
    <xdr:cxnSp macro="">
      <xdr:nvCxnSpPr>
        <xdr:cNvPr id="361" name="直線コネクタ 360"/>
        <xdr:cNvCxnSpPr/>
      </xdr:nvCxnSpPr>
      <xdr:spPr>
        <a:xfrm flipV="1">
          <a:off x="6972300" y="9805032"/>
          <a:ext cx="889000" cy="15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25940</xdr:rowOff>
    </xdr:from>
    <xdr:to>
      <xdr:col>15</xdr:col>
      <xdr:colOff>231775</xdr:colOff>
      <xdr:row>56</xdr:row>
      <xdr:rowOff>127540</xdr:rowOff>
    </xdr:to>
    <xdr:sp macro="" textlink="">
      <xdr:nvSpPr>
        <xdr:cNvPr id="371" name="円/楕円 370"/>
        <xdr:cNvSpPr/>
      </xdr:nvSpPr>
      <xdr:spPr>
        <a:xfrm>
          <a:off x="10426700" y="96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48817</xdr:rowOff>
    </xdr:from>
    <xdr:ext cx="599010" cy="259045"/>
    <xdr:sp macro="" textlink="">
      <xdr:nvSpPr>
        <xdr:cNvPr id="372" name="普通建設事業費該当値テキスト"/>
        <xdr:cNvSpPr txBox="1"/>
      </xdr:nvSpPr>
      <xdr:spPr>
        <a:xfrm>
          <a:off x="10528300" y="947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164,279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152434</xdr:rowOff>
    </xdr:from>
    <xdr:to>
      <xdr:col>14</xdr:col>
      <xdr:colOff>79375</xdr:colOff>
      <xdr:row>57</xdr:row>
      <xdr:rowOff>82584</xdr:rowOff>
    </xdr:to>
    <xdr:sp macro="" textlink="">
      <xdr:nvSpPr>
        <xdr:cNvPr id="373" name="円/楕円 372"/>
        <xdr:cNvSpPr/>
      </xdr:nvSpPr>
      <xdr:spPr>
        <a:xfrm>
          <a:off x="9588500" y="975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73711</xdr:rowOff>
    </xdr:from>
    <xdr:ext cx="599010" cy="259045"/>
    <xdr:sp macro="" textlink="">
      <xdr:nvSpPr>
        <xdr:cNvPr id="374" name="テキスト ボックス 373"/>
        <xdr:cNvSpPr txBox="1"/>
      </xdr:nvSpPr>
      <xdr:spPr>
        <a:xfrm>
          <a:off x="9339794" y="984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125,545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31524</xdr:rowOff>
    </xdr:from>
    <xdr:to>
      <xdr:col>12</xdr:col>
      <xdr:colOff>561975</xdr:colOff>
      <xdr:row>56</xdr:row>
      <xdr:rowOff>133124</xdr:rowOff>
    </xdr:to>
    <xdr:sp macro="" textlink="">
      <xdr:nvSpPr>
        <xdr:cNvPr id="375" name="円/楕円 374"/>
        <xdr:cNvSpPr/>
      </xdr:nvSpPr>
      <xdr:spPr>
        <a:xfrm>
          <a:off x="8699500" y="96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124251</xdr:rowOff>
    </xdr:from>
    <xdr:ext cx="599010" cy="259045"/>
    <xdr:sp macro="" textlink="">
      <xdr:nvSpPr>
        <xdr:cNvPr id="376" name="テキスト ボックス 375"/>
        <xdr:cNvSpPr txBox="1"/>
      </xdr:nvSpPr>
      <xdr:spPr>
        <a:xfrm>
          <a:off x="8450794" y="972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162,569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153032</xdr:rowOff>
    </xdr:from>
    <xdr:to>
      <xdr:col>11</xdr:col>
      <xdr:colOff>358775</xdr:colOff>
      <xdr:row>57</xdr:row>
      <xdr:rowOff>83182</xdr:rowOff>
    </xdr:to>
    <xdr:sp macro="" textlink="">
      <xdr:nvSpPr>
        <xdr:cNvPr id="377" name="円/楕円 376"/>
        <xdr:cNvSpPr/>
      </xdr:nvSpPr>
      <xdr:spPr>
        <a:xfrm>
          <a:off x="7810500" y="975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74309</xdr:rowOff>
    </xdr:from>
    <xdr:ext cx="599010" cy="259045"/>
    <xdr:sp macro="" textlink="">
      <xdr:nvSpPr>
        <xdr:cNvPr id="378" name="テキスト ボックス 377"/>
        <xdr:cNvSpPr txBox="1"/>
      </xdr:nvSpPr>
      <xdr:spPr>
        <a:xfrm>
          <a:off x="7561794" y="984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136501</xdr:rowOff>
    </xdr:from>
    <xdr:to>
      <xdr:col>10</xdr:col>
      <xdr:colOff>155575</xdr:colOff>
      <xdr:row>58</xdr:row>
      <xdr:rowOff>66651</xdr:rowOff>
    </xdr:to>
    <xdr:sp macro="" textlink="">
      <xdr:nvSpPr>
        <xdr:cNvPr id="379" name="円/楕円 378"/>
        <xdr:cNvSpPr/>
      </xdr:nvSpPr>
      <xdr:spPr>
        <a:xfrm>
          <a:off x="6921500" y="990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57778</xdr:rowOff>
    </xdr:from>
    <xdr:ext cx="534377" cy="259045"/>
    <xdr:sp macro="" textlink="">
      <xdr:nvSpPr>
        <xdr:cNvPr id="380" name="テキスト ボックス 379"/>
        <xdr:cNvSpPr txBox="1"/>
      </xdr:nvSpPr>
      <xdr:spPr>
        <a:xfrm>
          <a:off x="6705111" y="100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46515</xdr:rowOff>
    </xdr:from>
    <xdr:to>
      <xdr:col>15</xdr:col>
      <xdr:colOff>180975</xdr:colOff>
      <xdr:row>78</xdr:row>
      <xdr:rowOff>85480</xdr:rowOff>
    </xdr:to>
    <xdr:cxnSp macro="">
      <xdr:nvCxnSpPr>
        <xdr:cNvPr id="409" name="直線コネクタ 408"/>
        <xdr:cNvCxnSpPr/>
      </xdr:nvCxnSpPr>
      <xdr:spPr>
        <a:xfrm flipV="1">
          <a:off x="9639300" y="13419615"/>
          <a:ext cx="838200" cy="3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167165</xdr:rowOff>
    </xdr:from>
    <xdr:to>
      <xdr:col>15</xdr:col>
      <xdr:colOff>231775</xdr:colOff>
      <xdr:row>78</xdr:row>
      <xdr:rowOff>97315</xdr:rowOff>
    </xdr:to>
    <xdr:sp macro="" textlink="">
      <xdr:nvSpPr>
        <xdr:cNvPr id="419" name="円/楕円 418"/>
        <xdr:cNvSpPr/>
      </xdr:nvSpPr>
      <xdr:spPr>
        <a:xfrm>
          <a:off x="10426700" y="133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145592</xdr:rowOff>
    </xdr:from>
    <xdr:ext cx="534377" cy="259045"/>
    <xdr:sp macro="" textlink="">
      <xdr:nvSpPr>
        <xdr:cNvPr id="420" name="普通建設事業費 （ うち新規整備　）該当値テキスト"/>
        <xdr:cNvSpPr txBox="1"/>
      </xdr:nvSpPr>
      <xdr:spPr>
        <a:xfrm>
          <a:off x="10528300" y="1334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34680</xdr:rowOff>
    </xdr:from>
    <xdr:to>
      <xdr:col>14</xdr:col>
      <xdr:colOff>79375</xdr:colOff>
      <xdr:row>78</xdr:row>
      <xdr:rowOff>136280</xdr:rowOff>
    </xdr:to>
    <xdr:sp macro="" textlink="">
      <xdr:nvSpPr>
        <xdr:cNvPr id="421" name="円/楕円 420"/>
        <xdr:cNvSpPr/>
      </xdr:nvSpPr>
      <xdr:spPr>
        <a:xfrm>
          <a:off x="9588500" y="134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127407</xdr:rowOff>
    </xdr:from>
    <xdr:ext cx="534377" cy="259045"/>
    <xdr:sp macro="" textlink="">
      <xdr:nvSpPr>
        <xdr:cNvPr id="422" name="テキスト ボックス 421"/>
        <xdr:cNvSpPr txBox="1"/>
      </xdr:nvSpPr>
      <xdr:spPr>
        <a:xfrm>
          <a:off x="9372111" y="1350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138937</xdr:rowOff>
    </xdr:from>
    <xdr:to>
      <xdr:col>15</xdr:col>
      <xdr:colOff>180975</xdr:colOff>
      <xdr:row>98</xdr:row>
      <xdr:rowOff>27556</xdr:rowOff>
    </xdr:to>
    <xdr:cxnSp macro="">
      <xdr:nvCxnSpPr>
        <xdr:cNvPr id="451" name="直線コネクタ 450"/>
        <xdr:cNvCxnSpPr/>
      </xdr:nvCxnSpPr>
      <xdr:spPr>
        <a:xfrm flipV="1">
          <a:off x="9639300" y="16598137"/>
          <a:ext cx="838200" cy="2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88137</xdr:rowOff>
    </xdr:from>
    <xdr:to>
      <xdr:col>15</xdr:col>
      <xdr:colOff>231775</xdr:colOff>
      <xdr:row>97</xdr:row>
      <xdr:rowOff>18287</xdr:rowOff>
    </xdr:to>
    <xdr:sp macro="" textlink="">
      <xdr:nvSpPr>
        <xdr:cNvPr id="461" name="円/楕円 460"/>
        <xdr:cNvSpPr/>
      </xdr:nvSpPr>
      <xdr:spPr>
        <a:xfrm>
          <a:off x="10426700" y="165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111014</xdr:rowOff>
    </xdr:from>
    <xdr:ext cx="599010" cy="259045"/>
    <xdr:sp macro="" textlink="">
      <xdr:nvSpPr>
        <xdr:cNvPr id="462" name="普通建設事業費 （ うち更新整備　）該当値テキスト"/>
        <xdr:cNvSpPr txBox="1"/>
      </xdr:nvSpPr>
      <xdr:spPr>
        <a:xfrm>
          <a:off x="10528300" y="1639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148206</xdr:rowOff>
    </xdr:from>
    <xdr:to>
      <xdr:col>14</xdr:col>
      <xdr:colOff>79375</xdr:colOff>
      <xdr:row>98</xdr:row>
      <xdr:rowOff>78356</xdr:rowOff>
    </xdr:to>
    <xdr:sp macro="" textlink="">
      <xdr:nvSpPr>
        <xdr:cNvPr id="463" name="円/楕円 462"/>
        <xdr:cNvSpPr/>
      </xdr:nvSpPr>
      <xdr:spPr>
        <a:xfrm>
          <a:off x="9588500" y="1677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69483</xdr:rowOff>
    </xdr:from>
    <xdr:ext cx="534377" cy="259045"/>
    <xdr:sp macro="" textlink="">
      <xdr:nvSpPr>
        <xdr:cNvPr id="464" name="テキスト ボックス 463"/>
        <xdr:cNvSpPr txBox="1"/>
      </xdr:nvSpPr>
      <xdr:spPr>
        <a:xfrm>
          <a:off x="9372111" y="1687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138031</xdr:rowOff>
    </xdr:from>
    <xdr:to>
      <xdr:col>23</xdr:col>
      <xdr:colOff>517525</xdr:colOff>
      <xdr:row>38</xdr:row>
      <xdr:rowOff>139700</xdr:rowOff>
    </xdr:to>
    <xdr:cxnSp macro="">
      <xdr:nvCxnSpPr>
        <xdr:cNvPr id="491" name="直線コネクタ 490"/>
        <xdr:cNvCxnSpPr/>
      </xdr:nvCxnSpPr>
      <xdr:spPr>
        <a:xfrm flipV="1">
          <a:off x="15481300" y="6653131"/>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133317</xdr:rowOff>
    </xdr:from>
    <xdr:to>
      <xdr:col>22</xdr:col>
      <xdr:colOff>365125</xdr:colOff>
      <xdr:row>38</xdr:row>
      <xdr:rowOff>139700</xdr:rowOff>
    </xdr:to>
    <xdr:cxnSp macro="">
      <xdr:nvCxnSpPr>
        <xdr:cNvPr id="494" name="直線コネクタ 493"/>
        <xdr:cNvCxnSpPr/>
      </xdr:nvCxnSpPr>
      <xdr:spPr>
        <a:xfrm>
          <a:off x="14592300" y="6648417"/>
          <a:ext cx="8890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133317</xdr:rowOff>
    </xdr:from>
    <xdr:to>
      <xdr:col>21</xdr:col>
      <xdr:colOff>161925</xdr:colOff>
      <xdr:row>38</xdr:row>
      <xdr:rowOff>135251</xdr:rowOff>
    </xdr:to>
    <xdr:cxnSp macro="">
      <xdr:nvCxnSpPr>
        <xdr:cNvPr id="497" name="直線コネクタ 496"/>
        <xdr:cNvCxnSpPr/>
      </xdr:nvCxnSpPr>
      <xdr:spPr>
        <a:xfrm flipV="1">
          <a:off x="13703300" y="6648417"/>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131328</xdr:rowOff>
    </xdr:from>
    <xdr:to>
      <xdr:col>19</xdr:col>
      <xdr:colOff>644525</xdr:colOff>
      <xdr:row>38</xdr:row>
      <xdr:rowOff>135251</xdr:rowOff>
    </xdr:to>
    <xdr:cxnSp macro="">
      <xdr:nvCxnSpPr>
        <xdr:cNvPr id="500" name="直線コネクタ 499"/>
        <xdr:cNvCxnSpPr/>
      </xdr:nvCxnSpPr>
      <xdr:spPr>
        <a:xfrm>
          <a:off x="12814300" y="6646428"/>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87231</xdr:rowOff>
    </xdr:from>
    <xdr:to>
      <xdr:col>23</xdr:col>
      <xdr:colOff>568325</xdr:colOff>
      <xdr:row>39</xdr:row>
      <xdr:rowOff>17381</xdr:rowOff>
    </xdr:to>
    <xdr:sp macro="" textlink="">
      <xdr:nvSpPr>
        <xdr:cNvPr id="510" name="円/楕円 509"/>
        <xdr:cNvSpPr/>
      </xdr:nvSpPr>
      <xdr:spPr>
        <a:xfrm>
          <a:off x="16268700" y="66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378565" cy="259045"/>
    <xdr:sp macro="" textlink="">
      <xdr:nvSpPr>
        <xdr:cNvPr id="511" name="災害復旧事業費該当値テキスト"/>
        <xdr:cNvSpPr txBox="1"/>
      </xdr:nvSpPr>
      <xdr:spPr>
        <a:xfrm>
          <a:off x="16370300" y="653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82517</xdr:rowOff>
    </xdr:from>
    <xdr:to>
      <xdr:col>21</xdr:col>
      <xdr:colOff>212725</xdr:colOff>
      <xdr:row>39</xdr:row>
      <xdr:rowOff>12667</xdr:rowOff>
    </xdr:to>
    <xdr:sp macro="" textlink="">
      <xdr:nvSpPr>
        <xdr:cNvPr id="514" name="円/楕円 513"/>
        <xdr:cNvSpPr/>
      </xdr:nvSpPr>
      <xdr:spPr>
        <a:xfrm>
          <a:off x="14541500" y="65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3794</xdr:rowOff>
    </xdr:from>
    <xdr:ext cx="469744" cy="259045"/>
    <xdr:sp macro="" textlink="">
      <xdr:nvSpPr>
        <xdr:cNvPr id="515" name="テキスト ボックス 514"/>
        <xdr:cNvSpPr txBox="1"/>
      </xdr:nvSpPr>
      <xdr:spPr>
        <a:xfrm>
          <a:off x="14357427" y="669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84451</xdr:rowOff>
    </xdr:from>
    <xdr:to>
      <xdr:col>20</xdr:col>
      <xdr:colOff>9525</xdr:colOff>
      <xdr:row>39</xdr:row>
      <xdr:rowOff>14601</xdr:rowOff>
    </xdr:to>
    <xdr:sp macro="" textlink="">
      <xdr:nvSpPr>
        <xdr:cNvPr id="516" name="円/楕円 515"/>
        <xdr:cNvSpPr/>
      </xdr:nvSpPr>
      <xdr:spPr>
        <a:xfrm>
          <a:off x="13652500" y="65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5728</xdr:rowOff>
    </xdr:from>
    <xdr:ext cx="378565" cy="259045"/>
    <xdr:sp macro="" textlink="">
      <xdr:nvSpPr>
        <xdr:cNvPr id="517" name="テキスト ボックス 516"/>
        <xdr:cNvSpPr txBox="1"/>
      </xdr:nvSpPr>
      <xdr:spPr>
        <a:xfrm>
          <a:off x="13514017" y="6692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80528</xdr:rowOff>
    </xdr:from>
    <xdr:to>
      <xdr:col>18</xdr:col>
      <xdr:colOff>492125</xdr:colOff>
      <xdr:row>39</xdr:row>
      <xdr:rowOff>10678</xdr:rowOff>
    </xdr:to>
    <xdr:sp macro="" textlink="">
      <xdr:nvSpPr>
        <xdr:cNvPr id="518" name="円/楕円 517"/>
        <xdr:cNvSpPr/>
      </xdr:nvSpPr>
      <xdr:spPr>
        <a:xfrm>
          <a:off x="12763500" y="659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1805</xdr:rowOff>
    </xdr:from>
    <xdr:ext cx="469744" cy="259045"/>
    <xdr:sp macro="" textlink="">
      <xdr:nvSpPr>
        <xdr:cNvPr id="519" name="テキスト ボックス 518"/>
        <xdr:cNvSpPr txBox="1"/>
      </xdr:nvSpPr>
      <xdr:spPr>
        <a:xfrm>
          <a:off x="12579427" y="66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122222</xdr:rowOff>
    </xdr:from>
    <xdr:to>
      <xdr:col>23</xdr:col>
      <xdr:colOff>517525</xdr:colOff>
      <xdr:row>76</xdr:row>
      <xdr:rowOff>134662</xdr:rowOff>
    </xdr:to>
    <xdr:cxnSp macro="">
      <xdr:nvCxnSpPr>
        <xdr:cNvPr id="601" name="直線コネクタ 600"/>
        <xdr:cNvCxnSpPr/>
      </xdr:nvCxnSpPr>
      <xdr:spPr>
        <a:xfrm>
          <a:off x="15481300" y="13152422"/>
          <a:ext cx="8382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99763</xdr:rowOff>
    </xdr:from>
    <xdr:to>
      <xdr:col>22</xdr:col>
      <xdr:colOff>365125</xdr:colOff>
      <xdr:row>76</xdr:row>
      <xdr:rowOff>122222</xdr:rowOff>
    </xdr:to>
    <xdr:cxnSp macro="">
      <xdr:nvCxnSpPr>
        <xdr:cNvPr id="604" name="直線コネクタ 603"/>
        <xdr:cNvCxnSpPr/>
      </xdr:nvCxnSpPr>
      <xdr:spPr>
        <a:xfrm>
          <a:off x="14592300" y="13129963"/>
          <a:ext cx="8890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65743</xdr:rowOff>
    </xdr:from>
    <xdr:to>
      <xdr:col>21</xdr:col>
      <xdr:colOff>161925</xdr:colOff>
      <xdr:row>76</xdr:row>
      <xdr:rowOff>99763</xdr:rowOff>
    </xdr:to>
    <xdr:cxnSp macro="">
      <xdr:nvCxnSpPr>
        <xdr:cNvPr id="607" name="直線コネクタ 606"/>
        <xdr:cNvCxnSpPr/>
      </xdr:nvCxnSpPr>
      <xdr:spPr>
        <a:xfrm>
          <a:off x="13703300" y="13095943"/>
          <a:ext cx="889000" cy="3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21335</xdr:rowOff>
    </xdr:from>
    <xdr:to>
      <xdr:col>19</xdr:col>
      <xdr:colOff>644525</xdr:colOff>
      <xdr:row>76</xdr:row>
      <xdr:rowOff>65743</xdr:rowOff>
    </xdr:to>
    <xdr:cxnSp macro="">
      <xdr:nvCxnSpPr>
        <xdr:cNvPr id="610" name="直線コネクタ 609"/>
        <xdr:cNvCxnSpPr/>
      </xdr:nvCxnSpPr>
      <xdr:spPr>
        <a:xfrm>
          <a:off x="12814300" y="13051535"/>
          <a:ext cx="889000" cy="4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83862</xdr:rowOff>
    </xdr:from>
    <xdr:to>
      <xdr:col>23</xdr:col>
      <xdr:colOff>568325</xdr:colOff>
      <xdr:row>77</xdr:row>
      <xdr:rowOff>14012</xdr:rowOff>
    </xdr:to>
    <xdr:sp macro="" textlink="">
      <xdr:nvSpPr>
        <xdr:cNvPr id="620" name="円/楕円 619"/>
        <xdr:cNvSpPr/>
      </xdr:nvSpPr>
      <xdr:spPr>
        <a:xfrm>
          <a:off x="16268700" y="131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62289</xdr:rowOff>
    </xdr:from>
    <xdr:ext cx="534377" cy="259045"/>
    <xdr:sp macro="" textlink="">
      <xdr:nvSpPr>
        <xdr:cNvPr id="621" name="公債費該当値テキスト"/>
        <xdr:cNvSpPr txBox="1"/>
      </xdr:nvSpPr>
      <xdr:spPr>
        <a:xfrm>
          <a:off x="16370300" y="130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76,102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71422</xdr:rowOff>
    </xdr:from>
    <xdr:to>
      <xdr:col>22</xdr:col>
      <xdr:colOff>415925</xdr:colOff>
      <xdr:row>77</xdr:row>
      <xdr:rowOff>1572</xdr:rowOff>
    </xdr:to>
    <xdr:sp macro="" textlink="">
      <xdr:nvSpPr>
        <xdr:cNvPr id="622" name="円/楕円 621"/>
        <xdr:cNvSpPr/>
      </xdr:nvSpPr>
      <xdr:spPr>
        <a:xfrm>
          <a:off x="15430500" y="1310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164149</xdr:rowOff>
    </xdr:from>
    <xdr:ext cx="534377" cy="259045"/>
    <xdr:sp macro="" textlink="">
      <xdr:nvSpPr>
        <xdr:cNvPr id="623" name="テキスト ボックス 622"/>
        <xdr:cNvSpPr txBox="1"/>
      </xdr:nvSpPr>
      <xdr:spPr>
        <a:xfrm>
          <a:off x="15214111" y="1319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48963</xdr:rowOff>
    </xdr:from>
    <xdr:to>
      <xdr:col>21</xdr:col>
      <xdr:colOff>212725</xdr:colOff>
      <xdr:row>76</xdr:row>
      <xdr:rowOff>150563</xdr:rowOff>
    </xdr:to>
    <xdr:sp macro="" textlink="">
      <xdr:nvSpPr>
        <xdr:cNvPr id="624" name="円/楕円 623"/>
        <xdr:cNvSpPr/>
      </xdr:nvSpPr>
      <xdr:spPr>
        <a:xfrm>
          <a:off x="14541500" y="130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141690</xdr:rowOff>
    </xdr:from>
    <xdr:ext cx="534377" cy="259045"/>
    <xdr:sp macro="" textlink="">
      <xdr:nvSpPr>
        <xdr:cNvPr id="625" name="テキスト ボックス 624"/>
        <xdr:cNvSpPr txBox="1"/>
      </xdr:nvSpPr>
      <xdr:spPr>
        <a:xfrm>
          <a:off x="14325111" y="1317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83,735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14943</xdr:rowOff>
    </xdr:from>
    <xdr:to>
      <xdr:col>20</xdr:col>
      <xdr:colOff>9525</xdr:colOff>
      <xdr:row>76</xdr:row>
      <xdr:rowOff>116543</xdr:rowOff>
    </xdr:to>
    <xdr:sp macro="" textlink="">
      <xdr:nvSpPr>
        <xdr:cNvPr id="626" name="円/楕円 625"/>
        <xdr:cNvSpPr/>
      </xdr:nvSpPr>
      <xdr:spPr>
        <a:xfrm>
          <a:off x="13652500" y="130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107670</xdr:rowOff>
    </xdr:from>
    <xdr:ext cx="534377" cy="259045"/>
    <xdr:sp macro="" textlink="">
      <xdr:nvSpPr>
        <xdr:cNvPr id="627" name="テキスト ボックス 626"/>
        <xdr:cNvSpPr txBox="1"/>
      </xdr:nvSpPr>
      <xdr:spPr>
        <a:xfrm>
          <a:off x="13436111" y="1313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91,176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141985</xdr:rowOff>
    </xdr:from>
    <xdr:to>
      <xdr:col>18</xdr:col>
      <xdr:colOff>492125</xdr:colOff>
      <xdr:row>76</xdr:row>
      <xdr:rowOff>72135</xdr:rowOff>
    </xdr:to>
    <xdr:sp macro="" textlink="">
      <xdr:nvSpPr>
        <xdr:cNvPr id="628" name="円/楕円 627"/>
        <xdr:cNvSpPr/>
      </xdr:nvSpPr>
      <xdr:spPr>
        <a:xfrm>
          <a:off x="12763500" y="130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63262</xdr:rowOff>
    </xdr:from>
    <xdr:ext cx="599010" cy="259045"/>
    <xdr:sp macro="" textlink="">
      <xdr:nvSpPr>
        <xdr:cNvPr id="629" name="テキスト ボックス 628"/>
        <xdr:cNvSpPr txBox="1"/>
      </xdr:nvSpPr>
      <xdr:spPr>
        <a:xfrm>
          <a:off x="12514794" y="1309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2356</xdr:rowOff>
    </xdr:from>
    <xdr:to>
      <xdr:col>23</xdr:col>
      <xdr:colOff>517525</xdr:colOff>
      <xdr:row>96</xdr:row>
      <xdr:rowOff>140877</xdr:rowOff>
    </xdr:to>
    <xdr:cxnSp macro="">
      <xdr:nvCxnSpPr>
        <xdr:cNvPr id="654" name="直線コネクタ 653"/>
        <xdr:cNvCxnSpPr/>
      </xdr:nvCxnSpPr>
      <xdr:spPr>
        <a:xfrm>
          <a:off x="15481300" y="16290106"/>
          <a:ext cx="838200" cy="30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2356</xdr:rowOff>
    </xdr:from>
    <xdr:to>
      <xdr:col>22</xdr:col>
      <xdr:colOff>365125</xdr:colOff>
      <xdr:row>96</xdr:row>
      <xdr:rowOff>121458</xdr:rowOff>
    </xdr:to>
    <xdr:cxnSp macro="">
      <xdr:nvCxnSpPr>
        <xdr:cNvPr id="657" name="直線コネクタ 656"/>
        <xdr:cNvCxnSpPr/>
      </xdr:nvCxnSpPr>
      <xdr:spPr>
        <a:xfrm flipV="1">
          <a:off x="14592300" y="16290106"/>
          <a:ext cx="889000" cy="29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79504</xdr:rowOff>
    </xdr:from>
    <xdr:to>
      <xdr:col>21</xdr:col>
      <xdr:colOff>161925</xdr:colOff>
      <xdr:row>96</xdr:row>
      <xdr:rowOff>121458</xdr:rowOff>
    </xdr:to>
    <xdr:cxnSp macro="">
      <xdr:nvCxnSpPr>
        <xdr:cNvPr id="660" name="直線コネクタ 659"/>
        <xdr:cNvCxnSpPr/>
      </xdr:nvCxnSpPr>
      <xdr:spPr>
        <a:xfrm>
          <a:off x="13703300" y="16538704"/>
          <a:ext cx="889000" cy="4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79504</xdr:rowOff>
    </xdr:from>
    <xdr:to>
      <xdr:col>19</xdr:col>
      <xdr:colOff>644525</xdr:colOff>
      <xdr:row>97</xdr:row>
      <xdr:rowOff>93763</xdr:rowOff>
    </xdr:to>
    <xdr:cxnSp macro="">
      <xdr:nvCxnSpPr>
        <xdr:cNvPr id="663" name="直線コネクタ 662"/>
        <xdr:cNvCxnSpPr/>
      </xdr:nvCxnSpPr>
      <xdr:spPr>
        <a:xfrm flipV="1">
          <a:off x="12814300" y="16538704"/>
          <a:ext cx="889000" cy="18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90077</xdr:rowOff>
    </xdr:from>
    <xdr:to>
      <xdr:col>23</xdr:col>
      <xdr:colOff>568325</xdr:colOff>
      <xdr:row>97</xdr:row>
      <xdr:rowOff>20227</xdr:rowOff>
    </xdr:to>
    <xdr:sp macro="" textlink="">
      <xdr:nvSpPr>
        <xdr:cNvPr id="673" name="円/楕円 672"/>
        <xdr:cNvSpPr/>
      </xdr:nvSpPr>
      <xdr:spPr>
        <a:xfrm>
          <a:off x="16268700" y="165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68504</xdr:rowOff>
    </xdr:from>
    <xdr:ext cx="534377" cy="259045"/>
    <xdr:sp macro="" textlink="">
      <xdr:nvSpPr>
        <xdr:cNvPr id="674" name="積立金該当値テキスト"/>
        <xdr:cNvSpPr txBox="1"/>
      </xdr:nvSpPr>
      <xdr:spPr>
        <a:xfrm>
          <a:off x="16370300" y="165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39,794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123006</xdr:rowOff>
    </xdr:from>
    <xdr:to>
      <xdr:col>22</xdr:col>
      <xdr:colOff>415925</xdr:colOff>
      <xdr:row>95</xdr:row>
      <xdr:rowOff>53156</xdr:rowOff>
    </xdr:to>
    <xdr:sp macro="" textlink="">
      <xdr:nvSpPr>
        <xdr:cNvPr id="675" name="円/楕円 674"/>
        <xdr:cNvSpPr/>
      </xdr:nvSpPr>
      <xdr:spPr>
        <a:xfrm>
          <a:off x="15430500" y="162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69683</xdr:rowOff>
    </xdr:from>
    <xdr:ext cx="534377" cy="259045"/>
    <xdr:sp macro="" textlink="">
      <xdr:nvSpPr>
        <xdr:cNvPr id="676" name="テキスト ボックス 675"/>
        <xdr:cNvSpPr txBox="1"/>
      </xdr:nvSpPr>
      <xdr:spPr>
        <a:xfrm>
          <a:off x="15214111" y="160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94,032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70658</xdr:rowOff>
    </xdr:from>
    <xdr:to>
      <xdr:col>21</xdr:col>
      <xdr:colOff>212725</xdr:colOff>
      <xdr:row>97</xdr:row>
      <xdr:rowOff>808</xdr:rowOff>
    </xdr:to>
    <xdr:sp macro="" textlink="">
      <xdr:nvSpPr>
        <xdr:cNvPr id="677" name="円/楕円 676"/>
        <xdr:cNvSpPr/>
      </xdr:nvSpPr>
      <xdr:spPr>
        <a:xfrm>
          <a:off x="14541500" y="165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163385</xdr:rowOff>
    </xdr:from>
    <xdr:ext cx="534377" cy="259045"/>
    <xdr:sp macro="" textlink="">
      <xdr:nvSpPr>
        <xdr:cNvPr id="678" name="テキスト ボックス 677"/>
        <xdr:cNvSpPr txBox="1"/>
      </xdr:nvSpPr>
      <xdr:spPr>
        <a:xfrm>
          <a:off x="14325111" y="166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28704</xdr:rowOff>
    </xdr:from>
    <xdr:to>
      <xdr:col>20</xdr:col>
      <xdr:colOff>9525</xdr:colOff>
      <xdr:row>96</xdr:row>
      <xdr:rowOff>130304</xdr:rowOff>
    </xdr:to>
    <xdr:sp macro="" textlink="">
      <xdr:nvSpPr>
        <xdr:cNvPr id="679" name="円/楕円 678"/>
        <xdr:cNvSpPr/>
      </xdr:nvSpPr>
      <xdr:spPr>
        <a:xfrm>
          <a:off x="13652500" y="164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146831</xdr:rowOff>
    </xdr:from>
    <xdr:ext cx="534377" cy="259045"/>
    <xdr:sp macro="" textlink="">
      <xdr:nvSpPr>
        <xdr:cNvPr id="680" name="テキスト ボックス 679"/>
        <xdr:cNvSpPr txBox="1"/>
      </xdr:nvSpPr>
      <xdr:spPr>
        <a:xfrm>
          <a:off x="13436111" y="16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42963</xdr:rowOff>
    </xdr:from>
    <xdr:to>
      <xdr:col>18</xdr:col>
      <xdr:colOff>492125</xdr:colOff>
      <xdr:row>97</xdr:row>
      <xdr:rowOff>144563</xdr:rowOff>
    </xdr:to>
    <xdr:sp macro="" textlink="">
      <xdr:nvSpPr>
        <xdr:cNvPr id="681" name="円/楕円 680"/>
        <xdr:cNvSpPr/>
      </xdr:nvSpPr>
      <xdr:spPr>
        <a:xfrm>
          <a:off x="12763500" y="166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135690</xdr:rowOff>
    </xdr:from>
    <xdr:ext cx="534377" cy="259045"/>
    <xdr:sp macro="" textlink="">
      <xdr:nvSpPr>
        <xdr:cNvPr id="682" name="テキスト ボックス 681"/>
        <xdr:cNvSpPr txBox="1"/>
      </xdr:nvSpPr>
      <xdr:spPr>
        <a:xfrm>
          <a:off x="12547111" y="1676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6263</xdr:rowOff>
    </xdr:from>
    <xdr:to>
      <xdr:col>32</xdr:col>
      <xdr:colOff>187325</xdr:colOff>
      <xdr:row>39</xdr:row>
      <xdr:rowOff>98878</xdr:rowOff>
    </xdr:to>
    <xdr:cxnSp macro="">
      <xdr:nvCxnSpPr>
        <xdr:cNvPr id="713" name="直線コネクタ 712"/>
        <xdr:cNvCxnSpPr/>
      </xdr:nvCxnSpPr>
      <xdr:spPr>
        <a:xfrm flipV="1">
          <a:off x="21323300" y="6521363"/>
          <a:ext cx="838200" cy="26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100964</xdr:rowOff>
    </xdr:from>
    <xdr:ext cx="469744" cy="259045"/>
    <xdr:sp macro="" textlink="">
      <xdr:nvSpPr>
        <xdr:cNvPr id="714" name="投資及び出資金平均値テキスト"/>
        <xdr:cNvSpPr txBox="1"/>
      </xdr:nvSpPr>
      <xdr:spPr>
        <a:xfrm>
          <a:off x="22212300" y="6616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97931</xdr:rowOff>
    </xdr:from>
    <xdr:to>
      <xdr:col>31</xdr:col>
      <xdr:colOff>34925</xdr:colOff>
      <xdr:row>39</xdr:row>
      <xdr:rowOff>98878</xdr:rowOff>
    </xdr:to>
    <xdr:cxnSp macro="">
      <xdr:nvCxnSpPr>
        <xdr:cNvPr id="716" name="直線コネクタ 715"/>
        <xdr:cNvCxnSpPr/>
      </xdr:nvCxnSpPr>
      <xdr:spPr>
        <a:xfrm>
          <a:off x="20434300" y="6784481"/>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97931</xdr:rowOff>
    </xdr:from>
    <xdr:to>
      <xdr:col>29</xdr:col>
      <xdr:colOff>517525</xdr:colOff>
      <xdr:row>39</xdr:row>
      <xdr:rowOff>97931</xdr:rowOff>
    </xdr:to>
    <xdr:cxnSp macro="">
      <xdr:nvCxnSpPr>
        <xdr:cNvPr id="719" name="直線コネクタ 718"/>
        <xdr:cNvCxnSpPr/>
      </xdr:nvCxnSpPr>
      <xdr:spPr>
        <a:xfrm>
          <a:off x="19545300" y="67844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26870</xdr:rowOff>
    </xdr:from>
    <xdr:to>
      <xdr:col>28</xdr:col>
      <xdr:colOff>314325</xdr:colOff>
      <xdr:row>39</xdr:row>
      <xdr:rowOff>97931</xdr:rowOff>
    </xdr:to>
    <xdr:cxnSp macro="">
      <xdr:nvCxnSpPr>
        <xdr:cNvPr id="722" name="直線コネクタ 721"/>
        <xdr:cNvCxnSpPr/>
      </xdr:nvCxnSpPr>
      <xdr:spPr>
        <a:xfrm>
          <a:off x="18656300" y="6713420"/>
          <a:ext cx="889000" cy="7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126913</xdr:rowOff>
    </xdr:from>
    <xdr:to>
      <xdr:col>32</xdr:col>
      <xdr:colOff>238125</xdr:colOff>
      <xdr:row>38</xdr:row>
      <xdr:rowOff>57063</xdr:rowOff>
    </xdr:to>
    <xdr:sp macro="" textlink="">
      <xdr:nvSpPr>
        <xdr:cNvPr id="732" name="円/楕円 731"/>
        <xdr:cNvSpPr/>
      </xdr:nvSpPr>
      <xdr:spPr>
        <a:xfrm>
          <a:off x="22110700" y="64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149790</xdr:rowOff>
    </xdr:from>
    <xdr:ext cx="469744" cy="259045"/>
    <xdr:sp macro="" textlink="">
      <xdr:nvSpPr>
        <xdr:cNvPr id="733" name="投資及び出資金該当値テキスト"/>
        <xdr:cNvSpPr txBox="1"/>
      </xdr:nvSpPr>
      <xdr:spPr>
        <a:xfrm>
          <a:off x="22212300" y="632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47131</xdr:rowOff>
    </xdr:from>
    <xdr:to>
      <xdr:col>29</xdr:col>
      <xdr:colOff>568325</xdr:colOff>
      <xdr:row>39</xdr:row>
      <xdr:rowOff>148731</xdr:rowOff>
    </xdr:to>
    <xdr:sp macro="" textlink="">
      <xdr:nvSpPr>
        <xdr:cNvPr id="736" name="円/楕円 735"/>
        <xdr:cNvSpPr/>
      </xdr:nvSpPr>
      <xdr:spPr>
        <a:xfrm>
          <a:off x="20383500" y="67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139858</xdr:rowOff>
    </xdr:from>
    <xdr:ext cx="313932" cy="259045"/>
    <xdr:sp macro="" textlink="">
      <xdr:nvSpPr>
        <xdr:cNvPr id="737" name="テキスト ボックス 736"/>
        <xdr:cNvSpPr txBox="1"/>
      </xdr:nvSpPr>
      <xdr:spPr>
        <a:xfrm>
          <a:off x="20277333" y="6826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47131</xdr:rowOff>
    </xdr:from>
    <xdr:to>
      <xdr:col>28</xdr:col>
      <xdr:colOff>365125</xdr:colOff>
      <xdr:row>39</xdr:row>
      <xdr:rowOff>148731</xdr:rowOff>
    </xdr:to>
    <xdr:sp macro="" textlink="">
      <xdr:nvSpPr>
        <xdr:cNvPr id="738" name="円/楕円 737"/>
        <xdr:cNvSpPr/>
      </xdr:nvSpPr>
      <xdr:spPr>
        <a:xfrm>
          <a:off x="19494500" y="67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139858</xdr:rowOff>
    </xdr:from>
    <xdr:ext cx="313932" cy="259045"/>
    <xdr:sp macro="" textlink="">
      <xdr:nvSpPr>
        <xdr:cNvPr id="739" name="テキスト ボックス 738"/>
        <xdr:cNvSpPr txBox="1"/>
      </xdr:nvSpPr>
      <xdr:spPr>
        <a:xfrm>
          <a:off x="19388333" y="6826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147520</xdr:rowOff>
    </xdr:from>
    <xdr:to>
      <xdr:col>27</xdr:col>
      <xdr:colOff>161925</xdr:colOff>
      <xdr:row>39</xdr:row>
      <xdr:rowOff>77670</xdr:rowOff>
    </xdr:to>
    <xdr:sp macro="" textlink="">
      <xdr:nvSpPr>
        <xdr:cNvPr id="740" name="円/楕円 739"/>
        <xdr:cNvSpPr/>
      </xdr:nvSpPr>
      <xdr:spPr>
        <a:xfrm>
          <a:off x="18605500" y="666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68797</xdr:rowOff>
    </xdr:from>
    <xdr:ext cx="469744" cy="259045"/>
    <xdr:sp macro="" textlink="">
      <xdr:nvSpPr>
        <xdr:cNvPr id="741" name="テキスト ボックス 740"/>
        <xdr:cNvSpPr txBox="1"/>
      </xdr:nvSpPr>
      <xdr:spPr>
        <a:xfrm>
          <a:off x="18421427" y="675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133207</xdr:rowOff>
    </xdr:from>
    <xdr:to>
      <xdr:col>32</xdr:col>
      <xdr:colOff>187325</xdr:colOff>
      <xdr:row>58</xdr:row>
      <xdr:rowOff>133231</xdr:rowOff>
    </xdr:to>
    <xdr:cxnSp macro="">
      <xdr:nvCxnSpPr>
        <xdr:cNvPr id="768" name="直線コネクタ 767"/>
        <xdr:cNvCxnSpPr/>
      </xdr:nvCxnSpPr>
      <xdr:spPr>
        <a:xfrm flipV="1">
          <a:off x="21323300" y="10077307"/>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133231</xdr:rowOff>
    </xdr:from>
    <xdr:to>
      <xdr:col>31</xdr:col>
      <xdr:colOff>34925</xdr:colOff>
      <xdr:row>58</xdr:row>
      <xdr:rowOff>133299</xdr:rowOff>
    </xdr:to>
    <xdr:cxnSp macro="">
      <xdr:nvCxnSpPr>
        <xdr:cNvPr id="771" name="直線コネクタ 770"/>
        <xdr:cNvCxnSpPr/>
      </xdr:nvCxnSpPr>
      <xdr:spPr>
        <a:xfrm flipV="1">
          <a:off x="20434300" y="10077331"/>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133299</xdr:rowOff>
    </xdr:from>
    <xdr:to>
      <xdr:col>29</xdr:col>
      <xdr:colOff>517525</xdr:colOff>
      <xdr:row>58</xdr:row>
      <xdr:rowOff>133345</xdr:rowOff>
    </xdr:to>
    <xdr:cxnSp macro="">
      <xdr:nvCxnSpPr>
        <xdr:cNvPr id="774" name="直線コネクタ 773"/>
        <xdr:cNvCxnSpPr/>
      </xdr:nvCxnSpPr>
      <xdr:spPr>
        <a:xfrm flipV="1">
          <a:off x="19545300" y="1007739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133345</xdr:rowOff>
    </xdr:from>
    <xdr:to>
      <xdr:col>28</xdr:col>
      <xdr:colOff>314325</xdr:colOff>
      <xdr:row>58</xdr:row>
      <xdr:rowOff>133368</xdr:rowOff>
    </xdr:to>
    <xdr:cxnSp macro="">
      <xdr:nvCxnSpPr>
        <xdr:cNvPr id="777" name="直線コネクタ 776"/>
        <xdr:cNvCxnSpPr/>
      </xdr:nvCxnSpPr>
      <xdr:spPr>
        <a:xfrm flipV="1">
          <a:off x="18656300" y="10077445"/>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82407</xdr:rowOff>
    </xdr:from>
    <xdr:to>
      <xdr:col>32</xdr:col>
      <xdr:colOff>238125</xdr:colOff>
      <xdr:row>59</xdr:row>
      <xdr:rowOff>12557</xdr:rowOff>
    </xdr:to>
    <xdr:sp macro="" textlink="">
      <xdr:nvSpPr>
        <xdr:cNvPr id="787" name="円/楕円 786"/>
        <xdr:cNvSpPr/>
      </xdr:nvSpPr>
      <xdr:spPr>
        <a:xfrm>
          <a:off x="221107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168784</xdr:rowOff>
    </xdr:from>
    <xdr:ext cx="378565" cy="259045"/>
    <xdr:sp macro="" textlink="">
      <xdr:nvSpPr>
        <xdr:cNvPr id="788" name="貸付金該当値テキスト"/>
        <xdr:cNvSpPr txBox="1"/>
      </xdr:nvSpPr>
      <xdr:spPr>
        <a:xfrm>
          <a:off x="22212300" y="9941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82431</xdr:rowOff>
    </xdr:from>
    <xdr:to>
      <xdr:col>31</xdr:col>
      <xdr:colOff>85725</xdr:colOff>
      <xdr:row>59</xdr:row>
      <xdr:rowOff>12581</xdr:rowOff>
    </xdr:to>
    <xdr:sp macro="" textlink="">
      <xdr:nvSpPr>
        <xdr:cNvPr id="789" name="円/楕円 788"/>
        <xdr:cNvSpPr/>
      </xdr:nvSpPr>
      <xdr:spPr>
        <a:xfrm>
          <a:off x="21272500" y="100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3708</xdr:rowOff>
    </xdr:from>
    <xdr:ext cx="378565" cy="259045"/>
    <xdr:sp macro="" textlink="">
      <xdr:nvSpPr>
        <xdr:cNvPr id="790" name="テキスト ボックス 789"/>
        <xdr:cNvSpPr txBox="1"/>
      </xdr:nvSpPr>
      <xdr:spPr>
        <a:xfrm>
          <a:off x="21134017" y="10119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82499</xdr:rowOff>
    </xdr:from>
    <xdr:to>
      <xdr:col>29</xdr:col>
      <xdr:colOff>568325</xdr:colOff>
      <xdr:row>59</xdr:row>
      <xdr:rowOff>12649</xdr:rowOff>
    </xdr:to>
    <xdr:sp macro="" textlink="">
      <xdr:nvSpPr>
        <xdr:cNvPr id="791" name="円/楕円 790"/>
        <xdr:cNvSpPr/>
      </xdr:nvSpPr>
      <xdr:spPr>
        <a:xfrm>
          <a:off x="20383500" y="100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3776</xdr:rowOff>
    </xdr:from>
    <xdr:ext cx="378565" cy="259045"/>
    <xdr:sp macro="" textlink="">
      <xdr:nvSpPr>
        <xdr:cNvPr id="792" name="テキスト ボックス 791"/>
        <xdr:cNvSpPr txBox="1"/>
      </xdr:nvSpPr>
      <xdr:spPr>
        <a:xfrm>
          <a:off x="20245017" y="1011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82545</xdr:rowOff>
    </xdr:from>
    <xdr:to>
      <xdr:col>28</xdr:col>
      <xdr:colOff>365125</xdr:colOff>
      <xdr:row>59</xdr:row>
      <xdr:rowOff>12695</xdr:rowOff>
    </xdr:to>
    <xdr:sp macro="" textlink="">
      <xdr:nvSpPr>
        <xdr:cNvPr id="793" name="円/楕円 792"/>
        <xdr:cNvSpPr/>
      </xdr:nvSpPr>
      <xdr:spPr>
        <a:xfrm>
          <a:off x="19494500" y="100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3822</xdr:rowOff>
    </xdr:from>
    <xdr:ext cx="378565" cy="259045"/>
    <xdr:sp macro="" textlink="">
      <xdr:nvSpPr>
        <xdr:cNvPr id="794" name="テキスト ボックス 793"/>
        <xdr:cNvSpPr txBox="1"/>
      </xdr:nvSpPr>
      <xdr:spPr>
        <a:xfrm>
          <a:off x="19356017" y="1011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82568</xdr:rowOff>
    </xdr:from>
    <xdr:to>
      <xdr:col>27</xdr:col>
      <xdr:colOff>161925</xdr:colOff>
      <xdr:row>59</xdr:row>
      <xdr:rowOff>12718</xdr:rowOff>
    </xdr:to>
    <xdr:sp macro="" textlink="">
      <xdr:nvSpPr>
        <xdr:cNvPr id="795" name="円/楕円 794"/>
        <xdr:cNvSpPr/>
      </xdr:nvSpPr>
      <xdr:spPr>
        <a:xfrm>
          <a:off x="18605500" y="1002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3845</xdr:rowOff>
    </xdr:from>
    <xdr:ext cx="378565" cy="259045"/>
    <xdr:sp macro="" textlink="">
      <xdr:nvSpPr>
        <xdr:cNvPr id="796" name="テキスト ボックス 795"/>
        <xdr:cNvSpPr txBox="1"/>
      </xdr:nvSpPr>
      <xdr:spPr>
        <a:xfrm>
          <a:off x="18467017" y="10119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71130</xdr:rowOff>
    </xdr:from>
    <xdr:to>
      <xdr:col>32</xdr:col>
      <xdr:colOff>187325</xdr:colOff>
      <xdr:row>76</xdr:row>
      <xdr:rowOff>167446</xdr:rowOff>
    </xdr:to>
    <xdr:cxnSp macro="">
      <xdr:nvCxnSpPr>
        <xdr:cNvPr id="829" name="直線コネクタ 828"/>
        <xdr:cNvCxnSpPr/>
      </xdr:nvCxnSpPr>
      <xdr:spPr>
        <a:xfrm>
          <a:off x="21323300" y="12929880"/>
          <a:ext cx="838200" cy="26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30420</xdr:rowOff>
    </xdr:from>
    <xdr:to>
      <xdr:col>31</xdr:col>
      <xdr:colOff>34925</xdr:colOff>
      <xdr:row>75</xdr:row>
      <xdr:rowOff>71130</xdr:rowOff>
    </xdr:to>
    <xdr:cxnSp macro="">
      <xdr:nvCxnSpPr>
        <xdr:cNvPr id="832" name="直線コネクタ 831"/>
        <xdr:cNvCxnSpPr/>
      </xdr:nvCxnSpPr>
      <xdr:spPr>
        <a:xfrm>
          <a:off x="20434300" y="12889170"/>
          <a:ext cx="889000" cy="4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30420</xdr:rowOff>
    </xdr:from>
    <xdr:to>
      <xdr:col>29</xdr:col>
      <xdr:colOff>517525</xdr:colOff>
      <xdr:row>75</xdr:row>
      <xdr:rowOff>103239</xdr:rowOff>
    </xdr:to>
    <xdr:cxnSp macro="">
      <xdr:nvCxnSpPr>
        <xdr:cNvPr id="835" name="直線コネクタ 834"/>
        <xdr:cNvCxnSpPr/>
      </xdr:nvCxnSpPr>
      <xdr:spPr>
        <a:xfrm flipV="1">
          <a:off x="19545300" y="12889170"/>
          <a:ext cx="889000" cy="7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95609</xdr:rowOff>
    </xdr:from>
    <xdr:to>
      <xdr:col>28</xdr:col>
      <xdr:colOff>314325</xdr:colOff>
      <xdr:row>75</xdr:row>
      <xdr:rowOff>103239</xdr:rowOff>
    </xdr:to>
    <xdr:cxnSp macro="">
      <xdr:nvCxnSpPr>
        <xdr:cNvPr id="838" name="直線コネクタ 837"/>
        <xdr:cNvCxnSpPr/>
      </xdr:nvCxnSpPr>
      <xdr:spPr>
        <a:xfrm>
          <a:off x="18656300" y="12954359"/>
          <a:ext cx="889000" cy="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116646</xdr:rowOff>
    </xdr:from>
    <xdr:to>
      <xdr:col>32</xdr:col>
      <xdr:colOff>238125</xdr:colOff>
      <xdr:row>77</xdr:row>
      <xdr:rowOff>46796</xdr:rowOff>
    </xdr:to>
    <xdr:sp macro="" textlink="">
      <xdr:nvSpPr>
        <xdr:cNvPr id="848" name="円/楕円 847"/>
        <xdr:cNvSpPr/>
      </xdr:nvSpPr>
      <xdr:spPr>
        <a:xfrm>
          <a:off x="22110700" y="1314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95073</xdr:rowOff>
    </xdr:from>
    <xdr:ext cx="534377" cy="259045"/>
    <xdr:sp macro="" textlink="">
      <xdr:nvSpPr>
        <xdr:cNvPr id="849" name="繰出金該当値テキスト"/>
        <xdr:cNvSpPr txBox="1"/>
      </xdr:nvSpPr>
      <xdr:spPr>
        <a:xfrm>
          <a:off x="22212300" y="1312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51,087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20330</xdr:rowOff>
    </xdr:from>
    <xdr:to>
      <xdr:col>31</xdr:col>
      <xdr:colOff>85725</xdr:colOff>
      <xdr:row>75</xdr:row>
      <xdr:rowOff>121930</xdr:rowOff>
    </xdr:to>
    <xdr:sp macro="" textlink="">
      <xdr:nvSpPr>
        <xdr:cNvPr id="850" name="円/楕円 849"/>
        <xdr:cNvSpPr/>
      </xdr:nvSpPr>
      <xdr:spPr>
        <a:xfrm>
          <a:off x="21272500" y="128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113056</xdr:rowOff>
    </xdr:from>
    <xdr:ext cx="534377" cy="259045"/>
    <xdr:sp macro="" textlink="">
      <xdr:nvSpPr>
        <xdr:cNvPr id="851" name="テキスト ボックス 850"/>
        <xdr:cNvSpPr txBox="1"/>
      </xdr:nvSpPr>
      <xdr:spPr>
        <a:xfrm>
          <a:off x="21056111" y="129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151070</xdr:rowOff>
    </xdr:from>
    <xdr:to>
      <xdr:col>29</xdr:col>
      <xdr:colOff>568325</xdr:colOff>
      <xdr:row>75</xdr:row>
      <xdr:rowOff>81220</xdr:rowOff>
    </xdr:to>
    <xdr:sp macro="" textlink="">
      <xdr:nvSpPr>
        <xdr:cNvPr id="852" name="円/楕円 851"/>
        <xdr:cNvSpPr/>
      </xdr:nvSpPr>
      <xdr:spPr>
        <a:xfrm>
          <a:off x="20383500" y="1283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97747</xdr:rowOff>
    </xdr:from>
    <xdr:ext cx="534377" cy="259045"/>
    <xdr:sp macro="" textlink="">
      <xdr:nvSpPr>
        <xdr:cNvPr id="853" name="テキスト ボックス 852"/>
        <xdr:cNvSpPr txBox="1"/>
      </xdr:nvSpPr>
      <xdr:spPr>
        <a:xfrm>
          <a:off x="20167111" y="1261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52439</xdr:rowOff>
    </xdr:from>
    <xdr:to>
      <xdr:col>28</xdr:col>
      <xdr:colOff>365125</xdr:colOff>
      <xdr:row>75</xdr:row>
      <xdr:rowOff>154039</xdr:rowOff>
    </xdr:to>
    <xdr:sp macro="" textlink="">
      <xdr:nvSpPr>
        <xdr:cNvPr id="854" name="円/楕円 853"/>
        <xdr:cNvSpPr/>
      </xdr:nvSpPr>
      <xdr:spPr>
        <a:xfrm>
          <a:off x="19494500" y="129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145166</xdr:rowOff>
    </xdr:from>
    <xdr:ext cx="534377" cy="259045"/>
    <xdr:sp macro="" textlink="">
      <xdr:nvSpPr>
        <xdr:cNvPr id="855" name="テキスト ボックス 854"/>
        <xdr:cNvSpPr txBox="1"/>
      </xdr:nvSpPr>
      <xdr:spPr>
        <a:xfrm>
          <a:off x="19278111" y="130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75,828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44809</xdr:rowOff>
    </xdr:from>
    <xdr:to>
      <xdr:col>27</xdr:col>
      <xdr:colOff>161925</xdr:colOff>
      <xdr:row>75</xdr:row>
      <xdr:rowOff>146410</xdr:rowOff>
    </xdr:to>
    <xdr:sp macro="" textlink="">
      <xdr:nvSpPr>
        <xdr:cNvPr id="856" name="円/楕円 855"/>
        <xdr:cNvSpPr/>
      </xdr:nvSpPr>
      <xdr:spPr>
        <a:xfrm>
          <a:off x="18605500" y="12903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162936</xdr:rowOff>
    </xdr:from>
    <xdr:ext cx="534377" cy="259045"/>
    <xdr:sp macro="" textlink="">
      <xdr:nvSpPr>
        <xdr:cNvPr id="857" name="テキスト ボックス 856"/>
        <xdr:cNvSpPr txBox="1"/>
      </xdr:nvSpPr>
      <xdr:spPr>
        <a:xfrm>
          <a:off x="18389111" y="1267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baseline="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公共施設老朽化が進む中、施設更新等を抑制してきたところであり、類似団体平均との比較では維持補修費が上回る一方で公債費は下回っている。</a:t>
          </a:r>
          <a:endParaRPr lang="ja-JP" altLang="ja-JP" sz="1300">
            <a:effectLst/>
          </a:endParaRPr>
        </a:p>
        <a:p>
          <a:r>
            <a:rPr kumimoji="1" lang="ja-JP" altLang="ja-JP" sz="1300">
              <a:solidFill>
                <a:schemeClr val="dk1"/>
              </a:solidFill>
              <a:effectLst/>
              <a:latin typeface="+mn-lt"/>
              <a:ea typeface="+mn-ea"/>
              <a:cs typeface="+mn-cs"/>
            </a:rPr>
            <a:t>　　平成２７年度決算では、学校大規模改修事業の実施等により、普通建設事業（うち更新整備）が類似団体平均を大きく上回っており、今後も施設更新等により普通建設事業費及び地方債発行額の増加が見込まれるが、公債費にあっては償還年限等を十分考慮し、公債費の平準化を図っ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北海道清水町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9,842
9,783
402.25
8,861,371
8,656,001
195,494
4,999,235
8,143,870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28.1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162306</xdr:rowOff>
    </xdr:from>
    <xdr:to>
      <xdr:col>6</xdr:col>
      <xdr:colOff>511175</xdr:colOff>
      <xdr:row>37</xdr:row>
      <xdr:rowOff>107950</xdr:rowOff>
    </xdr:to>
    <xdr:cxnSp macro="">
      <xdr:nvCxnSpPr>
        <xdr:cNvPr id="61" name="直線コネクタ 60"/>
        <xdr:cNvCxnSpPr/>
      </xdr:nvCxnSpPr>
      <xdr:spPr>
        <a:xfrm flipV="1">
          <a:off x="3797300" y="6334506"/>
          <a:ext cx="838200" cy="1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72390</xdr:rowOff>
    </xdr:from>
    <xdr:to>
      <xdr:col>5</xdr:col>
      <xdr:colOff>358775</xdr:colOff>
      <xdr:row>37</xdr:row>
      <xdr:rowOff>107950</xdr:rowOff>
    </xdr:to>
    <xdr:cxnSp macro="">
      <xdr:nvCxnSpPr>
        <xdr:cNvPr id="64" name="直線コネクタ 63"/>
        <xdr:cNvCxnSpPr/>
      </xdr:nvCxnSpPr>
      <xdr:spPr>
        <a:xfrm>
          <a:off x="2908300" y="641604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70485</xdr:rowOff>
    </xdr:from>
    <xdr:to>
      <xdr:col>4</xdr:col>
      <xdr:colOff>155575</xdr:colOff>
      <xdr:row>37</xdr:row>
      <xdr:rowOff>72390</xdr:rowOff>
    </xdr:to>
    <xdr:cxnSp macro="">
      <xdr:nvCxnSpPr>
        <xdr:cNvPr id="67" name="直線コネクタ 66"/>
        <xdr:cNvCxnSpPr/>
      </xdr:nvCxnSpPr>
      <xdr:spPr>
        <a:xfrm>
          <a:off x="2019300" y="64141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111760</xdr:rowOff>
    </xdr:from>
    <xdr:to>
      <xdr:col>2</xdr:col>
      <xdr:colOff>638175</xdr:colOff>
      <xdr:row>37</xdr:row>
      <xdr:rowOff>70485</xdr:rowOff>
    </xdr:to>
    <xdr:cxnSp macro="">
      <xdr:nvCxnSpPr>
        <xdr:cNvPr id="70" name="直線コネクタ 69"/>
        <xdr:cNvCxnSpPr/>
      </xdr:nvCxnSpPr>
      <xdr:spPr>
        <a:xfrm>
          <a:off x="1130300" y="6283960"/>
          <a:ext cx="889000" cy="1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111506</xdr:rowOff>
    </xdr:from>
    <xdr:to>
      <xdr:col>6</xdr:col>
      <xdr:colOff>561975</xdr:colOff>
      <xdr:row>37</xdr:row>
      <xdr:rowOff>41656</xdr:rowOff>
    </xdr:to>
    <xdr:sp macro="" textlink="">
      <xdr:nvSpPr>
        <xdr:cNvPr id="80" name="円/楕円 79"/>
        <xdr:cNvSpPr/>
      </xdr:nvSpPr>
      <xdr:spPr>
        <a:xfrm>
          <a:off x="4584700" y="62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89933</xdr:rowOff>
    </xdr:from>
    <xdr:ext cx="469744" cy="259045"/>
    <xdr:sp macro="" textlink="">
      <xdr:nvSpPr>
        <xdr:cNvPr id="81" name="議会費該当値テキスト"/>
        <xdr:cNvSpPr txBox="1"/>
      </xdr:nvSpPr>
      <xdr:spPr>
        <a:xfrm>
          <a:off x="4686300" y="626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57150</xdr:rowOff>
    </xdr:from>
    <xdr:to>
      <xdr:col>5</xdr:col>
      <xdr:colOff>409575</xdr:colOff>
      <xdr:row>37</xdr:row>
      <xdr:rowOff>158750</xdr:rowOff>
    </xdr:to>
    <xdr:sp macro="" textlink="">
      <xdr:nvSpPr>
        <xdr:cNvPr id="82" name="円/楕円 81"/>
        <xdr:cNvSpPr/>
      </xdr:nvSpPr>
      <xdr:spPr>
        <a:xfrm>
          <a:off x="3746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149877</xdr:rowOff>
    </xdr:from>
    <xdr:ext cx="469744" cy="259045"/>
    <xdr:sp macro="" textlink="">
      <xdr:nvSpPr>
        <xdr:cNvPr id="83" name="テキスト ボックス 82"/>
        <xdr:cNvSpPr txBox="1"/>
      </xdr:nvSpPr>
      <xdr:spPr>
        <a:xfrm>
          <a:off x="3562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21590</xdr:rowOff>
    </xdr:from>
    <xdr:to>
      <xdr:col>4</xdr:col>
      <xdr:colOff>206375</xdr:colOff>
      <xdr:row>37</xdr:row>
      <xdr:rowOff>123190</xdr:rowOff>
    </xdr:to>
    <xdr:sp macro="" textlink="">
      <xdr:nvSpPr>
        <xdr:cNvPr id="84" name="円/楕円 83"/>
        <xdr:cNvSpPr/>
      </xdr:nvSpPr>
      <xdr:spPr>
        <a:xfrm>
          <a:off x="2857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114317</xdr:rowOff>
    </xdr:from>
    <xdr:ext cx="469744" cy="259045"/>
    <xdr:sp macro="" textlink="">
      <xdr:nvSpPr>
        <xdr:cNvPr id="85" name="テキスト ボックス 84"/>
        <xdr:cNvSpPr txBox="1"/>
      </xdr:nvSpPr>
      <xdr:spPr>
        <a:xfrm>
          <a:off x="2673427" y="64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19685</xdr:rowOff>
    </xdr:from>
    <xdr:to>
      <xdr:col>3</xdr:col>
      <xdr:colOff>3175</xdr:colOff>
      <xdr:row>37</xdr:row>
      <xdr:rowOff>121285</xdr:rowOff>
    </xdr:to>
    <xdr:sp macro="" textlink="">
      <xdr:nvSpPr>
        <xdr:cNvPr id="86" name="円/楕円 85"/>
        <xdr:cNvSpPr/>
      </xdr:nvSpPr>
      <xdr:spPr>
        <a:xfrm>
          <a:off x="1968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112412</xdr:rowOff>
    </xdr:from>
    <xdr:ext cx="469744" cy="259045"/>
    <xdr:sp macro="" textlink="">
      <xdr:nvSpPr>
        <xdr:cNvPr id="87" name="テキスト ボックス 86"/>
        <xdr:cNvSpPr txBox="1"/>
      </xdr:nvSpPr>
      <xdr:spPr>
        <a:xfrm>
          <a:off x="1784427" y="645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60960</xdr:rowOff>
    </xdr:from>
    <xdr:to>
      <xdr:col>1</xdr:col>
      <xdr:colOff>485775</xdr:colOff>
      <xdr:row>36</xdr:row>
      <xdr:rowOff>162560</xdr:rowOff>
    </xdr:to>
    <xdr:sp macro="" textlink="">
      <xdr:nvSpPr>
        <xdr:cNvPr id="88" name="円/楕円 87"/>
        <xdr:cNvSpPr/>
      </xdr:nvSpPr>
      <xdr:spPr>
        <a:xfrm>
          <a:off x="10795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153687</xdr:rowOff>
    </xdr:from>
    <xdr:ext cx="469744" cy="259045"/>
    <xdr:sp macro="" textlink="">
      <xdr:nvSpPr>
        <xdr:cNvPr id="89" name="テキスト ボックス 88"/>
        <xdr:cNvSpPr txBox="1"/>
      </xdr:nvSpPr>
      <xdr:spPr>
        <a:xfrm>
          <a:off x="89542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84712</xdr:rowOff>
    </xdr:from>
    <xdr:to>
      <xdr:col>6</xdr:col>
      <xdr:colOff>511175</xdr:colOff>
      <xdr:row>57</xdr:row>
      <xdr:rowOff>46993</xdr:rowOff>
    </xdr:to>
    <xdr:cxnSp macro="">
      <xdr:nvCxnSpPr>
        <xdr:cNvPr id="120" name="直線コネクタ 119"/>
        <xdr:cNvCxnSpPr/>
      </xdr:nvCxnSpPr>
      <xdr:spPr>
        <a:xfrm>
          <a:off x="3797300" y="9685912"/>
          <a:ext cx="8382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84712</xdr:rowOff>
    </xdr:from>
    <xdr:to>
      <xdr:col>5</xdr:col>
      <xdr:colOff>358775</xdr:colOff>
      <xdr:row>57</xdr:row>
      <xdr:rowOff>62561</xdr:rowOff>
    </xdr:to>
    <xdr:cxnSp macro="">
      <xdr:nvCxnSpPr>
        <xdr:cNvPr id="123" name="直線コネクタ 122"/>
        <xdr:cNvCxnSpPr/>
      </xdr:nvCxnSpPr>
      <xdr:spPr>
        <a:xfrm flipV="1">
          <a:off x="2908300" y="9685912"/>
          <a:ext cx="889000" cy="14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57574</xdr:rowOff>
    </xdr:from>
    <xdr:to>
      <xdr:col>4</xdr:col>
      <xdr:colOff>155575</xdr:colOff>
      <xdr:row>57</xdr:row>
      <xdr:rowOff>62561</xdr:rowOff>
    </xdr:to>
    <xdr:cxnSp macro="">
      <xdr:nvCxnSpPr>
        <xdr:cNvPr id="126" name="直線コネクタ 125"/>
        <xdr:cNvCxnSpPr/>
      </xdr:nvCxnSpPr>
      <xdr:spPr>
        <a:xfrm>
          <a:off x="2019300" y="9830224"/>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57574</xdr:rowOff>
    </xdr:from>
    <xdr:to>
      <xdr:col>2</xdr:col>
      <xdr:colOff>638175</xdr:colOff>
      <xdr:row>57</xdr:row>
      <xdr:rowOff>92034</xdr:rowOff>
    </xdr:to>
    <xdr:cxnSp macro="">
      <xdr:nvCxnSpPr>
        <xdr:cNvPr id="129" name="直線コネクタ 128"/>
        <xdr:cNvCxnSpPr/>
      </xdr:nvCxnSpPr>
      <xdr:spPr>
        <a:xfrm flipV="1">
          <a:off x="1130300" y="9830224"/>
          <a:ext cx="889000" cy="3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167643</xdr:rowOff>
    </xdr:from>
    <xdr:to>
      <xdr:col>6</xdr:col>
      <xdr:colOff>561975</xdr:colOff>
      <xdr:row>57</xdr:row>
      <xdr:rowOff>97793</xdr:rowOff>
    </xdr:to>
    <xdr:sp macro="" textlink="">
      <xdr:nvSpPr>
        <xdr:cNvPr id="139" name="円/楕円 138"/>
        <xdr:cNvSpPr/>
      </xdr:nvSpPr>
      <xdr:spPr>
        <a:xfrm>
          <a:off x="4584700" y="97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146070</xdr:rowOff>
    </xdr:from>
    <xdr:ext cx="599010" cy="259045"/>
    <xdr:sp macro="" textlink="">
      <xdr:nvSpPr>
        <xdr:cNvPr id="140" name="総務費該当値テキスト"/>
        <xdr:cNvSpPr txBox="1"/>
      </xdr:nvSpPr>
      <xdr:spPr>
        <a:xfrm>
          <a:off x="4686300" y="974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120,888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33912</xdr:rowOff>
    </xdr:from>
    <xdr:to>
      <xdr:col>5</xdr:col>
      <xdr:colOff>409575</xdr:colOff>
      <xdr:row>56</xdr:row>
      <xdr:rowOff>135512</xdr:rowOff>
    </xdr:to>
    <xdr:sp macro="" textlink="">
      <xdr:nvSpPr>
        <xdr:cNvPr id="141" name="円/楕円 140"/>
        <xdr:cNvSpPr/>
      </xdr:nvSpPr>
      <xdr:spPr>
        <a:xfrm>
          <a:off x="3746500" y="96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152039</xdr:rowOff>
    </xdr:from>
    <xdr:ext cx="599010" cy="259045"/>
    <xdr:sp macro="" textlink="">
      <xdr:nvSpPr>
        <xdr:cNvPr id="142" name="テキスト ボックス 141"/>
        <xdr:cNvSpPr txBox="1"/>
      </xdr:nvSpPr>
      <xdr:spPr>
        <a:xfrm>
          <a:off x="3497794" y="941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161,838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11761</xdr:rowOff>
    </xdr:from>
    <xdr:to>
      <xdr:col>4</xdr:col>
      <xdr:colOff>206375</xdr:colOff>
      <xdr:row>57</xdr:row>
      <xdr:rowOff>113361</xdr:rowOff>
    </xdr:to>
    <xdr:sp macro="" textlink="">
      <xdr:nvSpPr>
        <xdr:cNvPr id="143" name="円/楕円 142"/>
        <xdr:cNvSpPr/>
      </xdr:nvSpPr>
      <xdr:spPr>
        <a:xfrm>
          <a:off x="2857500" y="97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104488</xdr:rowOff>
    </xdr:from>
    <xdr:ext cx="599010" cy="259045"/>
    <xdr:sp macro="" textlink="">
      <xdr:nvSpPr>
        <xdr:cNvPr id="144" name="テキスト ボックス 143"/>
        <xdr:cNvSpPr txBox="1"/>
      </xdr:nvSpPr>
      <xdr:spPr>
        <a:xfrm>
          <a:off x="2608794" y="987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116,121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6774</xdr:rowOff>
    </xdr:from>
    <xdr:to>
      <xdr:col>3</xdr:col>
      <xdr:colOff>3175</xdr:colOff>
      <xdr:row>57</xdr:row>
      <xdr:rowOff>108374</xdr:rowOff>
    </xdr:to>
    <xdr:sp macro="" textlink="">
      <xdr:nvSpPr>
        <xdr:cNvPr id="145" name="円/楕円 144"/>
        <xdr:cNvSpPr/>
      </xdr:nvSpPr>
      <xdr:spPr>
        <a:xfrm>
          <a:off x="1968500" y="97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99501</xdr:rowOff>
    </xdr:from>
    <xdr:ext cx="599010" cy="259045"/>
    <xdr:sp macro="" textlink="">
      <xdr:nvSpPr>
        <xdr:cNvPr id="146" name="テキスト ボックス 145"/>
        <xdr:cNvSpPr txBox="1"/>
      </xdr:nvSpPr>
      <xdr:spPr>
        <a:xfrm>
          <a:off x="1719794" y="987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41234</xdr:rowOff>
    </xdr:from>
    <xdr:to>
      <xdr:col>1</xdr:col>
      <xdr:colOff>485775</xdr:colOff>
      <xdr:row>57</xdr:row>
      <xdr:rowOff>142834</xdr:rowOff>
    </xdr:to>
    <xdr:sp macro="" textlink="">
      <xdr:nvSpPr>
        <xdr:cNvPr id="147" name="円/楕円 146"/>
        <xdr:cNvSpPr/>
      </xdr:nvSpPr>
      <xdr:spPr>
        <a:xfrm>
          <a:off x="1079500" y="981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133961</xdr:rowOff>
    </xdr:from>
    <xdr:ext cx="599010" cy="259045"/>
    <xdr:sp macro="" textlink="">
      <xdr:nvSpPr>
        <xdr:cNvPr id="148" name="テキスト ボックス 147"/>
        <xdr:cNvSpPr txBox="1"/>
      </xdr:nvSpPr>
      <xdr:spPr>
        <a:xfrm>
          <a:off x="830794" y="990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115441</xdr:rowOff>
    </xdr:from>
    <xdr:to>
      <xdr:col>6</xdr:col>
      <xdr:colOff>511175</xdr:colOff>
      <xdr:row>76</xdr:row>
      <xdr:rowOff>130305</xdr:rowOff>
    </xdr:to>
    <xdr:cxnSp macro="">
      <xdr:nvCxnSpPr>
        <xdr:cNvPr id="176" name="直線コネクタ 175"/>
        <xdr:cNvCxnSpPr/>
      </xdr:nvCxnSpPr>
      <xdr:spPr>
        <a:xfrm flipV="1">
          <a:off x="3797300" y="13145641"/>
          <a:ext cx="838200" cy="1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148355</xdr:rowOff>
    </xdr:from>
    <xdr:to>
      <xdr:col>5</xdr:col>
      <xdr:colOff>358775</xdr:colOff>
      <xdr:row>76</xdr:row>
      <xdr:rowOff>130305</xdr:rowOff>
    </xdr:to>
    <xdr:cxnSp macro="">
      <xdr:nvCxnSpPr>
        <xdr:cNvPr id="179" name="直線コネクタ 178"/>
        <xdr:cNvCxnSpPr/>
      </xdr:nvCxnSpPr>
      <xdr:spPr>
        <a:xfrm>
          <a:off x="2908300" y="13007105"/>
          <a:ext cx="889000" cy="15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148355</xdr:rowOff>
    </xdr:from>
    <xdr:to>
      <xdr:col>4</xdr:col>
      <xdr:colOff>155575</xdr:colOff>
      <xdr:row>76</xdr:row>
      <xdr:rowOff>51561</xdr:rowOff>
    </xdr:to>
    <xdr:cxnSp macro="">
      <xdr:nvCxnSpPr>
        <xdr:cNvPr id="182" name="直線コネクタ 181"/>
        <xdr:cNvCxnSpPr/>
      </xdr:nvCxnSpPr>
      <xdr:spPr>
        <a:xfrm flipV="1">
          <a:off x="2019300" y="13007105"/>
          <a:ext cx="889000" cy="7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51561</xdr:rowOff>
    </xdr:from>
    <xdr:to>
      <xdr:col>2</xdr:col>
      <xdr:colOff>638175</xdr:colOff>
      <xdr:row>77</xdr:row>
      <xdr:rowOff>58748</xdr:rowOff>
    </xdr:to>
    <xdr:cxnSp macro="">
      <xdr:nvCxnSpPr>
        <xdr:cNvPr id="185" name="直線コネクタ 184"/>
        <xdr:cNvCxnSpPr/>
      </xdr:nvCxnSpPr>
      <xdr:spPr>
        <a:xfrm flipV="1">
          <a:off x="1130300" y="13081761"/>
          <a:ext cx="889000" cy="1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64641</xdr:rowOff>
    </xdr:from>
    <xdr:to>
      <xdr:col>6</xdr:col>
      <xdr:colOff>561975</xdr:colOff>
      <xdr:row>76</xdr:row>
      <xdr:rowOff>166241</xdr:rowOff>
    </xdr:to>
    <xdr:sp macro="" textlink="">
      <xdr:nvSpPr>
        <xdr:cNvPr id="195" name="円/楕円 194"/>
        <xdr:cNvSpPr/>
      </xdr:nvSpPr>
      <xdr:spPr>
        <a:xfrm>
          <a:off x="4584700" y="130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87518</xdr:rowOff>
    </xdr:from>
    <xdr:ext cx="599010" cy="259045"/>
    <xdr:sp macro="" textlink="">
      <xdr:nvSpPr>
        <xdr:cNvPr id="196" name="民生費該当値テキスト"/>
        <xdr:cNvSpPr txBox="1"/>
      </xdr:nvSpPr>
      <xdr:spPr>
        <a:xfrm>
          <a:off x="4686300" y="1294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180,306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79505</xdr:rowOff>
    </xdr:from>
    <xdr:to>
      <xdr:col>5</xdr:col>
      <xdr:colOff>409575</xdr:colOff>
      <xdr:row>77</xdr:row>
      <xdr:rowOff>9655</xdr:rowOff>
    </xdr:to>
    <xdr:sp macro="" textlink="">
      <xdr:nvSpPr>
        <xdr:cNvPr id="197" name="円/楕円 196"/>
        <xdr:cNvSpPr/>
      </xdr:nvSpPr>
      <xdr:spPr>
        <a:xfrm>
          <a:off x="3746500" y="1310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26181</xdr:rowOff>
    </xdr:from>
    <xdr:ext cx="599010" cy="259045"/>
    <xdr:sp macro="" textlink="">
      <xdr:nvSpPr>
        <xdr:cNvPr id="198" name="テキスト ボックス 197"/>
        <xdr:cNvSpPr txBox="1"/>
      </xdr:nvSpPr>
      <xdr:spPr>
        <a:xfrm>
          <a:off x="3497794" y="1288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177,055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97555</xdr:rowOff>
    </xdr:from>
    <xdr:to>
      <xdr:col>4</xdr:col>
      <xdr:colOff>206375</xdr:colOff>
      <xdr:row>76</xdr:row>
      <xdr:rowOff>27704</xdr:rowOff>
    </xdr:to>
    <xdr:sp macro="" textlink="">
      <xdr:nvSpPr>
        <xdr:cNvPr id="199" name="円/楕円 198"/>
        <xdr:cNvSpPr/>
      </xdr:nvSpPr>
      <xdr:spPr>
        <a:xfrm>
          <a:off x="2857500" y="129563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44232</xdr:rowOff>
    </xdr:from>
    <xdr:ext cx="599010" cy="259045"/>
    <xdr:sp macro="" textlink="">
      <xdr:nvSpPr>
        <xdr:cNvPr id="200" name="テキスト ボックス 199"/>
        <xdr:cNvSpPr txBox="1"/>
      </xdr:nvSpPr>
      <xdr:spPr>
        <a:xfrm>
          <a:off x="2608794" y="1273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210,607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761</xdr:rowOff>
    </xdr:from>
    <xdr:to>
      <xdr:col>3</xdr:col>
      <xdr:colOff>3175</xdr:colOff>
      <xdr:row>76</xdr:row>
      <xdr:rowOff>102361</xdr:rowOff>
    </xdr:to>
    <xdr:sp macro="" textlink="">
      <xdr:nvSpPr>
        <xdr:cNvPr id="201" name="円/楕円 200"/>
        <xdr:cNvSpPr/>
      </xdr:nvSpPr>
      <xdr:spPr>
        <a:xfrm>
          <a:off x="1968500" y="13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118888</xdr:rowOff>
    </xdr:from>
    <xdr:ext cx="599010" cy="259045"/>
    <xdr:sp macro="" textlink="">
      <xdr:nvSpPr>
        <xdr:cNvPr id="202" name="テキスト ボックス 201"/>
        <xdr:cNvSpPr txBox="1"/>
      </xdr:nvSpPr>
      <xdr:spPr>
        <a:xfrm>
          <a:off x="1719794" y="1280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194,278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7948</xdr:rowOff>
    </xdr:from>
    <xdr:to>
      <xdr:col>1</xdr:col>
      <xdr:colOff>485775</xdr:colOff>
      <xdr:row>77</xdr:row>
      <xdr:rowOff>109548</xdr:rowOff>
    </xdr:to>
    <xdr:sp macro="" textlink="">
      <xdr:nvSpPr>
        <xdr:cNvPr id="203" name="円/楕円 202"/>
        <xdr:cNvSpPr/>
      </xdr:nvSpPr>
      <xdr:spPr>
        <a:xfrm>
          <a:off x="1079500" y="1320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126075</xdr:rowOff>
    </xdr:from>
    <xdr:ext cx="599010" cy="259045"/>
    <xdr:sp macro="" textlink="">
      <xdr:nvSpPr>
        <xdr:cNvPr id="204" name="テキスト ボックス 203"/>
        <xdr:cNvSpPr txBox="1"/>
      </xdr:nvSpPr>
      <xdr:spPr>
        <a:xfrm>
          <a:off x="830794" y="1298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63343</xdr:rowOff>
    </xdr:from>
    <xdr:to>
      <xdr:col>6</xdr:col>
      <xdr:colOff>511175</xdr:colOff>
      <xdr:row>97</xdr:row>
      <xdr:rowOff>78898</xdr:rowOff>
    </xdr:to>
    <xdr:cxnSp macro="">
      <xdr:nvCxnSpPr>
        <xdr:cNvPr id="231" name="直線コネクタ 230"/>
        <xdr:cNvCxnSpPr/>
      </xdr:nvCxnSpPr>
      <xdr:spPr>
        <a:xfrm flipV="1">
          <a:off x="3797300" y="16693993"/>
          <a:ext cx="838200" cy="1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78898</xdr:rowOff>
    </xdr:from>
    <xdr:to>
      <xdr:col>5</xdr:col>
      <xdr:colOff>358775</xdr:colOff>
      <xdr:row>97</xdr:row>
      <xdr:rowOff>136975</xdr:rowOff>
    </xdr:to>
    <xdr:cxnSp macro="">
      <xdr:nvCxnSpPr>
        <xdr:cNvPr id="234" name="直線コネクタ 233"/>
        <xdr:cNvCxnSpPr/>
      </xdr:nvCxnSpPr>
      <xdr:spPr>
        <a:xfrm flipV="1">
          <a:off x="2908300" y="16709548"/>
          <a:ext cx="8890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136975</xdr:rowOff>
    </xdr:from>
    <xdr:to>
      <xdr:col>4</xdr:col>
      <xdr:colOff>155575</xdr:colOff>
      <xdr:row>97</xdr:row>
      <xdr:rowOff>148785</xdr:rowOff>
    </xdr:to>
    <xdr:cxnSp macro="">
      <xdr:nvCxnSpPr>
        <xdr:cNvPr id="237" name="直線コネクタ 236"/>
        <xdr:cNvCxnSpPr/>
      </xdr:nvCxnSpPr>
      <xdr:spPr>
        <a:xfrm flipV="1">
          <a:off x="2019300" y="16767625"/>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122079</xdr:rowOff>
    </xdr:from>
    <xdr:to>
      <xdr:col>2</xdr:col>
      <xdr:colOff>638175</xdr:colOff>
      <xdr:row>97</xdr:row>
      <xdr:rowOff>148785</xdr:rowOff>
    </xdr:to>
    <xdr:cxnSp macro="">
      <xdr:nvCxnSpPr>
        <xdr:cNvPr id="240" name="直線コネクタ 239"/>
        <xdr:cNvCxnSpPr/>
      </xdr:nvCxnSpPr>
      <xdr:spPr>
        <a:xfrm>
          <a:off x="1130300" y="16752729"/>
          <a:ext cx="889000" cy="2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12543</xdr:rowOff>
    </xdr:from>
    <xdr:to>
      <xdr:col>6</xdr:col>
      <xdr:colOff>561975</xdr:colOff>
      <xdr:row>97</xdr:row>
      <xdr:rowOff>114143</xdr:rowOff>
    </xdr:to>
    <xdr:sp macro="" textlink="">
      <xdr:nvSpPr>
        <xdr:cNvPr id="250" name="円/楕円 249"/>
        <xdr:cNvSpPr/>
      </xdr:nvSpPr>
      <xdr:spPr>
        <a:xfrm>
          <a:off x="4584700" y="166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162420</xdr:rowOff>
    </xdr:from>
    <xdr:ext cx="534377" cy="259045"/>
    <xdr:sp macro="" textlink="">
      <xdr:nvSpPr>
        <xdr:cNvPr id="251" name="衛生費該当値テキスト"/>
        <xdr:cNvSpPr txBox="1"/>
      </xdr:nvSpPr>
      <xdr:spPr>
        <a:xfrm>
          <a:off x="4686300" y="1662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28098</xdr:rowOff>
    </xdr:from>
    <xdr:to>
      <xdr:col>5</xdr:col>
      <xdr:colOff>409575</xdr:colOff>
      <xdr:row>97</xdr:row>
      <xdr:rowOff>129698</xdr:rowOff>
    </xdr:to>
    <xdr:sp macro="" textlink="">
      <xdr:nvSpPr>
        <xdr:cNvPr id="252" name="円/楕円 251"/>
        <xdr:cNvSpPr/>
      </xdr:nvSpPr>
      <xdr:spPr>
        <a:xfrm>
          <a:off x="3746500" y="166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120825</xdr:rowOff>
    </xdr:from>
    <xdr:ext cx="534377" cy="259045"/>
    <xdr:sp macro="" textlink="">
      <xdr:nvSpPr>
        <xdr:cNvPr id="253" name="テキスト ボックス 252"/>
        <xdr:cNvSpPr txBox="1"/>
      </xdr:nvSpPr>
      <xdr:spPr>
        <a:xfrm>
          <a:off x="3530111" y="1675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86175</xdr:rowOff>
    </xdr:from>
    <xdr:to>
      <xdr:col>4</xdr:col>
      <xdr:colOff>206375</xdr:colOff>
      <xdr:row>98</xdr:row>
      <xdr:rowOff>16325</xdr:rowOff>
    </xdr:to>
    <xdr:sp macro="" textlink="">
      <xdr:nvSpPr>
        <xdr:cNvPr id="254" name="円/楕円 253"/>
        <xdr:cNvSpPr/>
      </xdr:nvSpPr>
      <xdr:spPr>
        <a:xfrm>
          <a:off x="2857500" y="1671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7452</xdr:rowOff>
    </xdr:from>
    <xdr:ext cx="534377" cy="259045"/>
    <xdr:sp macro="" textlink="">
      <xdr:nvSpPr>
        <xdr:cNvPr id="255" name="テキスト ボックス 254"/>
        <xdr:cNvSpPr txBox="1"/>
      </xdr:nvSpPr>
      <xdr:spPr>
        <a:xfrm>
          <a:off x="2641111" y="168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97985</xdr:rowOff>
    </xdr:from>
    <xdr:to>
      <xdr:col>3</xdr:col>
      <xdr:colOff>3175</xdr:colOff>
      <xdr:row>98</xdr:row>
      <xdr:rowOff>28135</xdr:rowOff>
    </xdr:to>
    <xdr:sp macro="" textlink="">
      <xdr:nvSpPr>
        <xdr:cNvPr id="256" name="円/楕円 255"/>
        <xdr:cNvSpPr/>
      </xdr:nvSpPr>
      <xdr:spPr>
        <a:xfrm>
          <a:off x="1968500" y="1672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19262</xdr:rowOff>
    </xdr:from>
    <xdr:ext cx="534377" cy="259045"/>
    <xdr:sp macro="" textlink="">
      <xdr:nvSpPr>
        <xdr:cNvPr id="257" name="テキスト ボックス 256"/>
        <xdr:cNvSpPr txBox="1"/>
      </xdr:nvSpPr>
      <xdr:spPr>
        <a:xfrm>
          <a:off x="1752111" y="168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71279</xdr:rowOff>
    </xdr:from>
    <xdr:to>
      <xdr:col>1</xdr:col>
      <xdr:colOff>485775</xdr:colOff>
      <xdr:row>98</xdr:row>
      <xdr:rowOff>1429</xdr:rowOff>
    </xdr:to>
    <xdr:sp macro="" textlink="">
      <xdr:nvSpPr>
        <xdr:cNvPr id="258" name="円/楕円 257"/>
        <xdr:cNvSpPr/>
      </xdr:nvSpPr>
      <xdr:spPr>
        <a:xfrm>
          <a:off x="1079500" y="167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164006</xdr:rowOff>
    </xdr:from>
    <xdr:ext cx="534377" cy="259045"/>
    <xdr:sp macro="" textlink="">
      <xdr:nvSpPr>
        <xdr:cNvPr id="259" name="テキスト ボックス 258"/>
        <xdr:cNvSpPr txBox="1"/>
      </xdr:nvSpPr>
      <xdr:spPr>
        <a:xfrm>
          <a:off x="863111" y="1679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12598</xdr:rowOff>
    </xdr:from>
    <xdr:to>
      <xdr:col>15</xdr:col>
      <xdr:colOff>180975</xdr:colOff>
      <xdr:row>38</xdr:row>
      <xdr:rowOff>71257</xdr:rowOff>
    </xdr:to>
    <xdr:cxnSp macro="">
      <xdr:nvCxnSpPr>
        <xdr:cNvPr id="286" name="直線コネクタ 285"/>
        <xdr:cNvCxnSpPr/>
      </xdr:nvCxnSpPr>
      <xdr:spPr>
        <a:xfrm>
          <a:off x="9639300" y="6527698"/>
          <a:ext cx="838200" cy="5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13789</xdr:rowOff>
    </xdr:from>
    <xdr:ext cx="469744" cy="259045"/>
    <xdr:sp macro="" textlink="">
      <xdr:nvSpPr>
        <xdr:cNvPr id="287" name="労働費平均値テキスト"/>
        <xdr:cNvSpPr txBox="1"/>
      </xdr:nvSpPr>
      <xdr:spPr>
        <a:xfrm>
          <a:off x="10528300" y="652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9215</xdr:rowOff>
    </xdr:from>
    <xdr:to>
      <xdr:col>14</xdr:col>
      <xdr:colOff>28575</xdr:colOff>
      <xdr:row>38</xdr:row>
      <xdr:rowOff>12598</xdr:rowOff>
    </xdr:to>
    <xdr:cxnSp macro="">
      <xdr:nvCxnSpPr>
        <xdr:cNvPr id="289" name="直線コネクタ 288"/>
        <xdr:cNvCxnSpPr/>
      </xdr:nvCxnSpPr>
      <xdr:spPr>
        <a:xfrm>
          <a:off x="8750300" y="6524315"/>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9215</xdr:rowOff>
    </xdr:from>
    <xdr:to>
      <xdr:col>12</xdr:col>
      <xdr:colOff>511175</xdr:colOff>
      <xdr:row>38</xdr:row>
      <xdr:rowOff>38476</xdr:rowOff>
    </xdr:to>
    <xdr:cxnSp macro="">
      <xdr:nvCxnSpPr>
        <xdr:cNvPr id="292" name="直線コネクタ 291"/>
        <xdr:cNvCxnSpPr/>
      </xdr:nvCxnSpPr>
      <xdr:spPr>
        <a:xfrm flipV="1">
          <a:off x="7861300" y="652431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135631</xdr:rowOff>
    </xdr:from>
    <xdr:to>
      <xdr:col>11</xdr:col>
      <xdr:colOff>307975</xdr:colOff>
      <xdr:row>38</xdr:row>
      <xdr:rowOff>38476</xdr:rowOff>
    </xdr:to>
    <xdr:cxnSp macro="">
      <xdr:nvCxnSpPr>
        <xdr:cNvPr id="295" name="直線コネクタ 294"/>
        <xdr:cNvCxnSpPr/>
      </xdr:nvCxnSpPr>
      <xdr:spPr>
        <a:xfrm>
          <a:off x="6972300" y="6479281"/>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20457</xdr:rowOff>
    </xdr:from>
    <xdr:to>
      <xdr:col>15</xdr:col>
      <xdr:colOff>231775</xdr:colOff>
      <xdr:row>38</xdr:row>
      <xdr:rowOff>122057</xdr:rowOff>
    </xdr:to>
    <xdr:sp macro="" textlink="">
      <xdr:nvSpPr>
        <xdr:cNvPr id="305" name="円/楕円 304"/>
        <xdr:cNvSpPr/>
      </xdr:nvSpPr>
      <xdr:spPr>
        <a:xfrm>
          <a:off x="10426700" y="653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151284</xdr:rowOff>
    </xdr:from>
    <xdr:ext cx="469744" cy="259045"/>
    <xdr:sp macro="" textlink="">
      <xdr:nvSpPr>
        <xdr:cNvPr id="306" name="労働費該当値テキスト"/>
        <xdr:cNvSpPr txBox="1"/>
      </xdr:nvSpPr>
      <xdr:spPr>
        <a:xfrm>
          <a:off x="10528300" y="632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133248</xdr:rowOff>
    </xdr:from>
    <xdr:to>
      <xdr:col>14</xdr:col>
      <xdr:colOff>79375</xdr:colOff>
      <xdr:row>38</xdr:row>
      <xdr:rowOff>63398</xdr:rowOff>
    </xdr:to>
    <xdr:sp macro="" textlink="">
      <xdr:nvSpPr>
        <xdr:cNvPr id="307" name="円/楕円 306"/>
        <xdr:cNvSpPr/>
      </xdr:nvSpPr>
      <xdr:spPr>
        <a:xfrm>
          <a:off x="95885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79925</xdr:rowOff>
    </xdr:from>
    <xdr:ext cx="469744" cy="259045"/>
    <xdr:sp macro="" textlink="">
      <xdr:nvSpPr>
        <xdr:cNvPr id="308" name="テキスト ボックス 307"/>
        <xdr:cNvSpPr txBox="1"/>
      </xdr:nvSpPr>
      <xdr:spPr>
        <a:xfrm>
          <a:off x="9404427" y="62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129865</xdr:rowOff>
    </xdr:from>
    <xdr:to>
      <xdr:col>12</xdr:col>
      <xdr:colOff>561975</xdr:colOff>
      <xdr:row>38</xdr:row>
      <xdr:rowOff>60015</xdr:rowOff>
    </xdr:to>
    <xdr:sp macro="" textlink="">
      <xdr:nvSpPr>
        <xdr:cNvPr id="309" name="円/楕円 308"/>
        <xdr:cNvSpPr/>
      </xdr:nvSpPr>
      <xdr:spPr>
        <a:xfrm>
          <a:off x="8699500" y="64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51142</xdr:rowOff>
    </xdr:from>
    <xdr:ext cx="469744" cy="259045"/>
    <xdr:sp macro="" textlink="">
      <xdr:nvSpPr>
        <xdr:cNvPr id="310" name="テキスト ボックス 309"/>
        <xdr:cNvSpPr txBox="1"/>
      </xdr:nvSpPr>
      <xdr:spPr>
        <a:xfrm>
          <a:off x="8515427" y="656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159126</xdr:rowOff>
    </xdr:from>
    <xdr:to>
      <xdr:col>11</xdr:col>
      <xdr:colOff>358775</xdr:colOff>
      <xdr:row>38</xdr:row>
      <xdr:rowOff>89276</xdr:rowOff>
    </xdr:to>
    <xdr:sp macro="" textlink="">
      <xdr:nvSpPr>
        <xdr:cNvPr id="311" name="円/楕円 310"/>
        <xdr:cNvSpPr/>
      </xdr:nvSpPr>
      <xdr:spPr>
        <a:xfrm>
          <a:off x="7810500" y="65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80403</xdr:rowOff>
    </xdr:from>
    <xdr:ext cx="469744" cy="259045"/>
    <xdr:sp macro="" textlink="">
      <xdr:nvSpPr>
        <xdr:cNvPr id="312" name="テキスト ボックス 311"/>
        <xdr:cNvSpPr txBox="1"/>
      </xdr:nvSpPr>
      <xdr:spPr>
        <a:xfrm>
          <a:off x="7626427" y="659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84831</xdr:rowOff>
    </xdr:from>
    <xdr:to>
      <xdr:col>10</xdr:col>
      <xdr:colOff>155575</xdr:colOff>
      <xdr:row>38</xdr:row>
      <xdr:rowOff>14980</xdr:rowOff>
    </xdr:to>
    <xdr:sp macro="" textlink="">
      <xdr:nvSpPr>
        <xdr:cNvPr id="313" name="円/楕円 312"/>
        <xdr:cNvSpPr/>
      </xdr:nvSpPr>
      <xdr:spPr>
        <a:xfrm>
          <a:off x="6921500" y="6428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6108</xdr:rowOff>
    </xdr:from>
    <xdr:ext cx="469744" cy="259045"/>
    <xdr:sp macro="" textlink="">
      <xdr:nvSpPr>
        <xdr:cNvPr id="314" name="テキスト ボックス 313"/>
        <xdr:cNvSpPr txBox="1"/>
      </xdr:nvSpPr>
      <xdr:spPr>
        <a:xfrm>
          <a:off x="6737427" y="652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78420</xdr:rowOff>
    </xdr:from>
    <xdr:to>
      <xdr:col>15</xdr:col>
      <xdr:colOff>180975</xdr:colOff>
      <xdr:row>57</xdr:row>
      <xdr:rowOff>32655</xdr:rowOff>
    </xdr:to>
    <xdr:cxnSp macro="">
      <xdr:nvCxnSpPr>
        <xdr:cNvPr id="343" name="直線コネクタ 342"/>
        <xdr:cNvCxnSpPr/>
      </xdr:nvCxnSpPr>
      <xdr:spPr>
        <a:xfrm>
          <a:off x="9639300" y="9679620"/>
          <a:ext cx="838200" cy="1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78420</xdr:rowOff>
    </xdr:from>
    <xdr:to>
      <xdr:col>14</xdr:col>
      <xdr:colOff>28575</xdr:colOff>
      <xdr:row>57</xdr:row>
      <xdr:rowOff>32437</xdr:rowOff>
    </xdr:to>
    <xdr:cxnSp macro="">
      <xdr:nvCxnSpPr>
        <xdr:cNvPr id="346" name="直線コネクタ 345"/>
        <xdr:cNvCxnSpPr/>
      </xdr:nvCxnSpPr>
      <xdr:spPr>
        <a:xfrm flipV="1">
          <a:off x="8750300" y="9679620"/>
          <a:ext cx="889000" cy="12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32437</xdr:rowOff>
    </xdr:from>
    <xdr:to>
      <xdr:col>12</xdr:col>
      <xdr:colOff>511175</xdr:colOff>
      <xdr:row>57</xdr:row>
      <xdr:rowOff>45810</xdr:rowOff>
    </xdr:to>
    <xdr:cxnSp macro="">
      <xdr:nvCxnSpPr>
        <xdr:cNvPr id="349" name="直線コネクタ 348"/>
        <xdr:cNvCxnSpPr/>
      </xdr:nvCxnSpPr>
      <xdr:spPr>
        <a:xfrm flipV="1">
          <a:off x="7861300" y="9805087"/>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45810</xdr:rowOff>
    </xdr:from>
    <xdr:to>
      <xdr:col>11</xdr:col>
      <xdr:colOff>307975</xdr:colOff>
      <xdr:row>57</xdr:row>
      <xdr:rowOff>93145</xdr:rowOff>
    </xdr:to>
    <xdr:cxnSp macro="">
      <xdr:nvCxnSpPr>
        <xdr:cNvPr id="352" name="直線コネクタ 351"/>
        <xdr:cNvCxnSpPr/>
      </xdr:nvCxnSpPr>
      <xdr:spPr>
        <a:xfrm flipV="1">
          <a:off x="6972300" y="9818460"/>
          <a:ext cx="889000" cy="4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153305</xdr:rowOff>
    </xdr:from>
    <xdr:to>
      <xdr:col>15</xdr:col>
      <xdr:colOff>231775</xdr:colOff>
      <xdr:row>57</xdr:row>
      <xdr:rowOff>83455</xdr:rowOff>
    </xdr:to>
    <xdr:sp macro="" textlink="">
      <xdr:nvSpPr>
        <xdr:cNvPr id="362" name="円/楕円 361"/>
        <xdr:cNvSpPr/>
      </xdr:nvSpPr>
      <xdr:spPr>
        <a:xfrm>
          <a:off x="10426700" y="975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4732</xdr:rowOff>
    </xdr:from>
    <xdr:ext cx="534377" cy="259045"/>
    <xdr:sp macro="" textlink="">
      <xdr:nvSpPr>
        <xdr:cNvPr id="363" name="農林水産業費該当値テキスト"/>
        <xdr:cNvSpPr txBox="1"/>
      </xdr:nvSpPr>
      <xdr:spPr>
        <a:xfrm>
          <a:off x="10528300" y="960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93,096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27620</xdr:rowOff>
    </xdr:from>
    <xdr:to>
      <xdr:col>14</xdr:col>
      <xdr:colOff>79375</xdr:colOff>
      <xdr:row>56</xdr:row>
      <xdr:rowOff>129220</xdr:rowOff>
    </xdr:to>
    <xdr:sp macro="" textlink="">
      <xdr:nvSpPr>
        <xdr:cNvPr id="364" name="円/楕円 363"/>
        <xdr:cNvSpPr/>
      </xdr:nvSpPr>
      <xdr:spPr>
        <a:xfrm>
          <a:off x="9588500" y="96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145747</xdr:rowOff>
    </xdr:from>
    <xdr:ext cx="599010" cy="259045"/>
    <xdr:sp macro="" textlink="">
      <xdr:nvSpPr>
        <xdr:cNvPr id="365" name="テキスト ボックス 364"/>
        <xdr:cNvSpPr txBox="1"/>
      </xdr:nvSpPr>
      <xdr:spPr>
        <a:xfrm>
          <a:off x="9339794" y="940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126,084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153087</xdr:rowOff>
    </xdr:from>
    <xdr:to>
      <xdr:col>12</xdr:col>
      <xdr:colOff>561975</xdr:colOff>
      <xdr:row>57</xdr:row>
      <xdr:rowOff>83237</xdr:rowOff>
    </xdr:to>
    <xdr:sp macro="" textlink="">
      <xdr:nvSpPr>
        <xdr:cNvPr id="366" name="円/楕円 365"/>
        <xdr:cNvSpPr/>
      </xdr:nvSpPr>
      <xdr:spPr>
        <a:xfrm>
          <a:off x="8699500" y="97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99764</xdr:rowOff>
    </xdr:from>
    <xdr:ext cx="534377" cy="259045"/>
    <xdr:sp macro="" textlink="">
      <xdr:nvSpPr>
        <xdr:cNvPr id="367" name="テキスト ボックス 366"/>
        <xdr:cNvSpPr txBox="1"/>
      </xdr:nvSpPr>
      <xdr:spPr>
        <a:xfrm>
          <a:off x="8483111" y="952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93,153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166460</xdr:rowOff>
    </xdr:from>
    <xdr:to>
      <xdr:col>11</xdr:col>
      <xdr:colOff>358775</xdr:colOff>
      <xdr:row>57</xdr:row>
      <xdr:rowOff>96610</xdr:rowOff>
    </xdr:to>
    <xdr:sp macro="" textlink="">
      <xdr:nvSpPr>
        <xdr:cNvPr id="368" name="円/楕円 367"/>
        <xdr:cNvSpPr/>
      </xdr:nvSpPr>
      <xdr:spPr>
        <a:xfrm>
          <a:off x="7810500" y="97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113137</xdr:rowOff>
    </xdr:from>
    <xdr:ext cx="534377" cy="259045"/>
    <xdr:sp macro="" textlink="">
      <xdr:nvSpPr>
        <xdr:cNvPr id="369" name="テキスト ボックス 368"/>
        <xdr:cNvSpPr txBox="1"/>
      </xdr:nvSpPr>
      <xdr:spPr>
        <a:xfrm>
          <a:off x="7594111" y="954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89,643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42345</xdr:rowOff>
    </xdr:from>
    <xdr:to>
      <xdr:col>10</xdr:col>
      <xdr:colOff>155575</xdr:colOff>
      <xdr:row>57</xdr:row>
      <xdr:rowOff>143945</xdr:rowOff>
    </xdr:to>
    <xdr:sp macro="" textlink="">
      <xdr:nvSpPr>
        <xdr:cNvPr id="370" name="円/楕円 369"/>
        <xdr:cNvSpPr/>
      </xdr:nvSpPr>
      <xdr:spPr>
        <a:xfrm>
          <a:off x="6921500" y="981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135072</xdr:rowOff>
    </xdr:from>
    <xdr:ext cx="534377" cy="259045"/>
    <xdr:sp macro="" textlink="">
      <xdr:nvSpPr>
        <xdr:cNvPr id="371" name="テキスト ボックス 370"/>
        <xdr:cNvSpPr txBox="1"/>
      </xdr:nvSpPr>
      <xdr:spPr>
        <a:xfrm>
          <a:off x="6705111" y="990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33477</xdr:rowOff>
    </xdr:from>
    <xdr:to>
      <xdr:col>15</xdr:col>
      <xdr:colOff>180975</xdr:colOff>
      <xdr:row>78</xdr:row>
      <xdr:rowOff>34252</xdr:rowOff>
    </xdr:to>
    <xdr:cxnSp macro="">
      <xdr:nvCxnSpPr>
        <xdr:cNvPr id="400" name="直線コネクタ 399"/>
        <xdr:cNvCxnSpPr/>
      </xdr:nvCxnSpPr>
      <xdr:spPr>
        <a:xfrm>
          <a:off x="9639300" y="13406577"/>
          <a:ext cx="8382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33477</xdr:rowOff>
    </xdr:from>
    <xdr:to>
      <xdr:col>14</xdr:col>
      <xdr:colOff>28575</xdr:colOff>
      <xdr:row>78</xdr:row>
      <xdr:rowOff>39763</xdr:rowOff>
    </xdr:to>
    <xdr:cxnSp macro="">
      <xdr:nvCxnSpPr>
        <xdr:cNvPr id="403" name="直線コネクタ 402"/>
        <xdr:cNvCxnSpPr/>
      </xdr:nvCxnSpPr>
      <xdr:spPr>
        <a:xfrm flipV="1">
          <a:off x="8750300" y="13406577"/>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39763</xdr:rowOff>
    </xdr:from>
    <xdr:to>
      <xdr:col>12</xdr:col>
      <xdr:colOff>511175</xdr:colOff>
      <xdr:row>78</xdr:row>
      <xdr:rowOff>44298</xdr:rowOff>
    </xdr:to>
    <xdr:cxnSp macro="">
      <xdr:nvCxnSpPr>
        <xdr:cNvPr id="406" name="直線コネクタ 405"/>
        <xdr:cNvCxnSpPr/>
      </xdr:nvCxnSpPr>
      <xdr:spPr>
        <a:xfrm flipV="1">
          <a:off x="7861300" y="13412863"/>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44298</xdr:rowOff>
    </xdr:from>
    <xdr:to>
      <xdr:col>11</xdr:col>
      <xdr:colOff>307975</xdr:colOff>
      <xdr:row>78</xdr:row>
      <xdr:rowOff>46749</xdr:rowOff>
    </xdr:to>
    <xdr:cxnSp macro="">
      <xdr:nvCxnSpPr>
        <xdr:cNvPr id="409" name="直線コネクタ 408"/>
        <xdr:cNvCxnSpPr/>
      </xdr:nvCxnSpPr>
      <xdr:spPr>
        <a:xfrm flipV="1">
          <a:off x="6972300" y="13417398"/>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154902</xdr:rowOff>
    </xdr:from>
    <xdr:to>
      <xdr:col>15</xdr:col>
      <xdr:colOff>231775</xdr:colOff>
      <xdr:row>78</xdr:row>
      <xdr:rowOff>85052</xdr:rowOff>
    </xdr:to>
    <xdr:sp macro="" textlink="">
      <xdr:nvSpPr>
        <xdr:cNvPr id="419" name="円/楕円 418"/>
        <xdr:cNvSpPr/>
      </xdr:nvSpPr>
      <xdr:spPr>
        <a:xfrm>
          <a:off x="10426700" y="133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133329</xdr:rowOff>
    </xdr:from>
    <xdr:ext cx="534377" cy="259045"/>
    <xdr:sp macro="" textlink="">
      <xdr:nvSpPr>
        <xdr:cNvPr id="420" name="商工費該当値テキスト"/>
        <xdr:cNvSpPr txBox="1"/>
      </xdr:nvSpPr>
      <xdr:spPr>
        <a:xfrm>
          <a:off x="10528300" y="1333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154127</xdr:rowOff>
    </xdr:from>
    <xdr:to>
      <xdr:col>14</xdr:col>
      <xdr:colOff>79375</xdr:colOff>
      <xdr:row>78</xdr:row>
      <xdr:rowOff>84277</xdr:rowOff>
    </xdr:to>
    <xdr:sp macro="" textlink="">
      <xdr:nvSpPr>
        <xdr:cNvPr id="421" name="円/楕円 420"/>
        <xdr:cNvSpPr/>
      </xdr:nvSpPr>
      <xdr:spPr>
        <a:xfrm>
          <a:off x="9588500" y="133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75404</xdr:rowOff>
    </xdr:from>
    <xdr:ext cx="534377" cy="259045"/>
    <xdr:sp macro="" textlink="">
      <xdr:nvSpPr>
        <xdr:cNvPr id="422" name="テキスト ボックス 421"/>
        <xdr:cNvSpPr txBox="1"/>
      </xdr:nvSpPr>
      <xdr:spPr>
        <a:xfrm>
          <a:off x="9372111" y="1344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160413</xdr:rowOff>
    </xdr:from>
    <xdr:to>
      <xdr:col>12</xdr:col>
      <xdr:colOff>561975</xdr:colOff>
      <xdr:row>78</xdr:row>
      <xdr:rowOff>90563</xdr:rowOff>
    </xdr:to>
    <xdr:sp macro="" textlink="">
      <xdr:nvSpPr>
        <xdr:cNvPr id="423" name="円/楕円 422"/>
        <xdr:cNvSpPr/>
      </xdr:nvSpPr>
      <xdr:spPr>
        <a:xfrm>
          <a:off x="8699500" y="133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81690</xdr:rowOff>
    </xdr:from>
    <xdr:ext cx="534377" cy="259045"/>
    <xdr:sp macro="" textlink="">
      <xdr:nvSpPr>
        <xdr:cNvPr id="424" name="テキスト ボックス 423"/>
        <xdr:cNvSpPr txBox="1"/>
      </xdr:nvSpPr>
      <xdr:spPr>
        <a:xfrm>
          <a:off x="8483111" y="1345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164948</xdr:rowOff>
    </xdr:from>
    <xdr:to>
      <xdr:col>11</xdr:col>
      <xdr:colOff>358775</xdr:colOff>
      <xdr:row>78</xdr:row>
      <xdr:rowOff>95098</xdr:rowOff>
    </xdr:to>
    <xdr:sp macro="" textlink="">
      <xdr:nvSpPr>
        <xdr:cNvPr id="425" name="円/楕円 424"/>
        <xdr:cNvSpPr/>
      </xdr:nvSpPr>
      <xdr:spPr>
        <a:xfrm>
          <a:off x="7810500" y="133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86225</xdr:rowOff>
    </xdr:from>
    <xdr:ext cx="534377" cy="259045"/>
    <xdr:sp macro="" textlink="">
      <xdr:nvSpPr>
        <xdr:cNvPr id="426" name="テキスト ボックス 425"/>
        <xdr:cNvSpPr txBox="1"/>
      </xdr:nvSpPr>
      <xdr:spPr>
        <a:xfrm>
          <a:off x="7594111" y="134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167399</xdr:rowOff>
    </xdr:from>
    <xdr:to>
      <xdr:col>10</xdr:col>
      <xdr:colOff>155575</xdr:colOff>
      <xdr:row>78</xdr:row>
      <xdr:rowOff>97549</xdr:rowOff>
    </xdr:to>
    <xdr:sp macro="" textlink="">
      <xdr:nvSpPr>
        <xdr:cNvPr id="427" name="円/楕円 426"/>
        <xdr:cNvSpPr/>
      </xdr:nvSpPr>
      <xdr:spPr>
        <a:xfrm>
          <a:off x="6921500" y="1336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88676</xdr:rowOff>
    </xdr:from>
    <xdr:ext cx="534377" cy="259045"/>
    <xdr:sp macro="" textlink="">
      <xdr:nvSpPr>
        <xdr:cNvPr id="428" name="テキスト ボックス 427"/>
        <xdr:cNvSpPr txBox="1"/>
      </xdr:nvSpPr>
      <xdr:spPr>
        <a:xfrm>
          <a:off x="6705111" y="1346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144760</xdr:rowOff>
    </xdr:from>
    <xdr:to>
      <xdr:col>15</xdr:col>
      <xdr:colOff>180975</xdr:colOff>
      <xdr:row>94</xdr:row>
      <xdr:rowOff>166629</xdr:rowOff>
    </xdr:to>
    <xdr:cxnSp macro="">
      <xdr:nvCxnSpPr>
        <xdr:cNvPr id="457" name="直線コネクタ 456"/>
        <xdr:cNvCxnSpPr/>
      </xdr:nvCxnSpPr>
      <xdr:spPr>
        <a:xfrm>
          <a:off x="9639300" y="16261060"/>
          <a:ext cx="8382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144760</xdr:rowOff>
    </xdr:from>
    <xdr:to>
      <xdr:col>14</xdr:col>
      <xdr:colOff>28575</xdr:colOff>
      <xdr:row>95</xdr:row>
      <xdr:rowOff>134671</xdr:rowOff>
    </xdr:to>
    <xdr:cxnSp macro="">
      <xdr:nvCxnSpPr>
        <xdr:cNvPr id="460" name="直線コネクタ 459"/>
        <xdr:cNvCxnSpPr/>
      </xdr:nvCxnSpPr>
      <xdr:spPr>
        <a:xfrm flipV="1">
          <a:off x="8750300" y="16261060"/>
          <a:ext cx="889000" cy="16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92669</xdr:rowOff>
    </xdr:from>
    <xdr:to>
      <xdr:col>12</xdr:col>
      <xdr:colOff>511175</xdr:colOff>
      <xdr:row>95</xdr:row>
      <xdr:rowOff>134671</xdr:rowOff>
    </xdr:to>
    <xdr:cxnSp macro="">
      <xdr:nvCxnSpPr>
        <xdr:cNvPr id="463" name="直線コネクタ 462"/>
        <xdr:cNvCxnSpPr/>
      </xdr:nvCxnSpPr>
      <xdr:spPr>
        <a:xfrm>
          <a:off x="7861300" y="16208969"/>
          <a:ext cx="889000" cy="21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92669</xdr:rowOff>
    </xdr:from>
    <xdr:to>
      <xdr:col>11</xdr:col>
      <xdr:colOff>307975</xdr:colOff>
      <xdr:row>95</xdr:row>
      <xdr:rowOff>166804</xdr:rowOff>
    </xdr:to>
    <xdr:cxnSp macro="">
      <xdr:nvCxnSpPr>
        <xdr:cNvPr id="466" name="直線コネクタ 465"/>
        <xdr:cNvCxnSpPr/>
      </xdr:nvCxnSpPr>
      <xdr:spPr>
        <a:xfrm flipV="1">
          <a:off x="6972300" y="16208969"/>
          <a:ext cx="889000" cy="2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115829</xdr:rowOff>
    </xdr:from>
    <xdr:to>
      <xdr:col>15</xdr:col>
      <xdr:colOff>231775</xdr:colOff>
      <xdr:row>95</xdr:row>
      <xdr:rowOff>45979</xdr:rowOff>
    </xdr:to>
    <xdr:sp macro="" textlink="">
      <xdr:nvSpPr>
        <xdr:cNvPr id="476" name="円/楕円 475"/>
        <xdr:cNvSpPr/>
      </xdr:nvSpPr>
      <xdr:spPr>
        <a:xfrm>
          <a:off x="10426700" y="162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138706</xdr:rowOff>
    </xdr:from>
    <xdr:ext cx="534377" cy="259045"/>
    <xdr:sp macro="" textlink="">
      <xdr:nvSpPr>
        <xdr:cNvPr id="477" name="土木費該当値テキスト"/>
        <xdr:cNvSpPr txBox="1"/>
      </xdr:nvSpPr>
      <xdr:spPr>
        <a:xfrm>
          <a:off x="10528300" y="160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96,466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93960</xdr:rowOff>
    </xdr:from>
    <xdr:to>
      <xdr:col>14</xdr:col>
      <xdr:colOff>79375</xdr:colOff>
      <xdr:row>95</xdr:row>
      <xdr:rowOff>24110</xdr:rowOff>
    </xdr:to>
    <xdr:sp macro="" textlink="">
      <xdr:nvSpPr>
        <xdr:cNvPr id="478" name="円/楕円 477"/>
        <xdr:cNvSpPr/>
      </xdr:nvSpPr>
      <xdr:spPr>
        <a:xfrm>
          <a:off x="9588500" y="162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40637</xdr:rowOff>
    </xdr:from>
    <xdr:ext cx="534377" cy="259045"/>
    <xdr:sp macro="" textlink="">
      <xdr:nvSpPr>
        <xdr:cNvPr id="479" name="テキスト ボックス 478"/>
        <xdr:cNvSpPr txBox="1"/>
      </xdr:nvSpPr>
      <xdr:spPr>
        <a:xfrm>
          <a:off x="9372111" y="159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99,336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83871</xdr:rowOff>
    </xdr:from>
    <xdr:to>
      <xdr:col>12</xdr:col>
      <xdr:colOff>561975</xdr:colOff>
      <xdr:row>96</xdr:row>
      <xdr:rowOff>14021</xdr:rowOff>
    </xdr:to>
    <xdr:sp macro="" textlink="">
      <xdr:nvSpPr>
        <xdr:cNvPr id="480" name="円/楕円 479"/>
        <xdr:cNvSpPr/>
      </xdr:nvSpPr>
      <xdr:spPr>
        <a:xfrm>
          <a:off x="8699500" y="163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5148</xdr:rowOff>
    </xdr:from>
    <xdr:ext cx="534377" cy="259045"/>
    <xdr:sp macro="" textlink="">
      <xdr:nvSpPr>
        <xdr:cNvPr id="481" name="テキスト ボックス 480"/>
        <xdr:cNvSpPr txBox="1"/>
      </xdr:nvSpPr>
      <xdr:spPr>
        <a:xfrm>
          <a:off x="8483111" y="164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78,160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41869</xdr:rowOff>
    </xdr:from>
    <xdr:to>
      <xdr:col>11</xdr:col>
      <xdr:colOff>358775</xdr:colOff>
      <xdr:row>94</xdr:row>
      <xdr:rowOff>143469</xdr:rowOff>
    </xdr:to>
    <xdr:sp macro="" textlink="">
      <xdr:nvSpPr>
        <xdr:cNvPr id="482" name="円/楕円 481"/>
        <xdr:cNvSpPr/>
      </xdr:nvSpPr>
      <xdr:spPr>
        <a:xfrm>
          <a:off x="7810500" y="161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159996</xdr:rowOff>
    </xdr:from>
    <xdr:ext cx="599010" cy="259045"/>
    <xdr:sp macro="" textlink="">
      <xdr:nvSpPr>
        <xdr:cNvPr id="483" name="テキスト ボックス 482"/>
        <xdr:cNvSpPr txBox="1"/>
      </xdr:nvSpPr>
      <xdr:spPr>
        <a:xfrm>
          <a:off x="7561794" y="1593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106,172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116004</xdr:rowOff>
    </xdr:from>
    <xdr:to>
      <xdr:col>10</xdr:col>
      <xdr:colOff>155575</xdr:colOff>
      <xdr:row>96</xdr:row>
      <xdr:rowOff>46154</xdr:rowOff>
    </xdr:to>
    <xdr:sp macro="" textlink="">
      <xdr:nvSpPr>
        <xdr:cNvPr id="484" name="円/楕円 483"/>
        <xdr:cNvSpPr/>
      </xdr:nvSpPr>
      <xdr:spPr>
        <a:xfrm>
          <a:off x="6921500" y="16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37281</xdr:rowOff>
    </xdr:from>
    <xdr:ext cx="534377" cy="259045"/>
    <xdr:sp macro="" textlink="">
      <xdr:nvSpPr>
        <xdr:cNvPr id="485" name="テキスト ボックス 484"/>
        <xdr:cNvSpPr txBox="1"/>
      </xdr:nvSpPr>
      <xdr:spPr>
        <a:xfrm>
          <a:off x="6705111" y="164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35931</xdr:rowOff>
    </xdr:from>
    <xdr:to>
      <xdr:col>23</xdr:col>
      <xdr:colOff>517525</xdr:colOff>
      <xdr:row>35</xdr:row>
      <xdr:rowOff>51910</xdr:rowOff>
    </xdr:to>
    <xdr:cxnSp macro="">
      <xdr:nvCxnSpPr>
        <xdr:cNvPr id="514" name="直線コネクタ 513"/>
        <xdr:cNvCxnSpPr/>
      </xdr:nvCxnSpPr>
      <xdr:spPr>
        <a:xfrm>
          <a:off x="15481300" y="6036681"/>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35931</xdr:rowOff>
    </xdr:from>
    <xdr:to>
      <xdr:col>22</xdr:col>
      <xdr:colOff>365125</xdr:colOff>
      <xdr:row>37</xdr:row>
      <xdr:rowOff>124681</xdr:rowOff>
    </xdr:to>
    <xdr:cxnSp macro="">
      <xdr:nvCxnSpPr>
        <xdr:cNvPr id="517" name="直線コネクタ 516"/>
        <xdr:cNvCxnSpPr/>
      </xdr:nvCxnSpPr>
      <xdr:spPr>
        <a:xfrm flipV="1">
          <a:off x="14592300" y="6036681"/>
          <a:ext cx="889000" cy="43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124681</xdr:rowOff>
    </xdr:from>
    <xdr:to>
      <xdr:col>21</xdr:col>
      <xdr:colOff>161925</xdr:colOff>
      <xdr:row>37</xdr:row>
      <xdr:rowOff>136096</xdr:rowOff>
    </xdr:to>
    <xdr:cxnSp macro="">
      <xdr:nvCxnSpPr>
        <xdr:cNvPr id="520" name="直線コネクタ 519"/>
        <xdr:cNvCxnSpPr/>
      </xdr:nvCxnSpPr>
      <xdr:spPr>
        <a:xfrm flipV="1">
          <a:off x="13703300" y="6468331"/>
          <a:ext cx="8890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136096</xdr:rowOff>
    </xdr:from>
    <xdr:to>
      <xdr:col>19</xdr:col>
      <xdr:colOff>644525</xdr:colOff>
      <xdr:row>37</xdr:row>
      <xdr:rowOff>152113</xdr:rowOff>
    </xdr:to>
    <xdr:cxnSp macro="">
      <xdr:nvCxnSpPr>
        <xdr:cNvPr id="523" name="直線コネクタ 522"/>
        <xdr:cNvCxnSpPr/>
      </xdr:nvCxnSpPr>
      <xdr:spPr>
        <a:xfrm flipV="1">
          <a:off x="12814300" y="6479746"/>
          <a:ext cx="889000" cy="1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1110</xdr:rowOff>
    </xdr:from>
    <xdr:to>
      <xdr:col>23</xdr:col>
      <xdr:colOff>568325</xdr:colOff>
      <xdr:row>35</xdr:row>
      <xdr:rowOff>102710</xdr:rowOff>
    </xdr:to>
    <xdr:sp macro="" textlink="">
      <xdr:nvSpPr>
        <xdr:cNvPr id="533" name="円/楕円 532"/>
        <xdr:cNvSpPr/>
      </xdr:nvSpPr>
      <xdr:spPr>
        <a:xfrm>
          <a:off x="16268700" y="60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23987</xdr:rowOff>
    </xdr:from>
    <xdr:ext cx="534377" cy="259045"/>
    <xdr:sp macro="" textlink="">
      <xdr:nvSpPr>
        <xdr:cNvPr id="534" name="消防費該当値テキスト"/>
        <xdr:cNvSpPr txBox="1"/>
      </xdr:nvSpPr>
      <xdr:spPr>
        <a:xfrm>
          <a:off x="16370300" y="58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89,021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156581</xdr:rowOff>
    </xdr:from>
    <xdr:to>
      <xdr:col>22</xdr:col>
      <xdr:colOff>415925</xdr:colOff>
      <xdr:row>35</xdr:row>
      <xdr:rowOff>86731</xdr:rowOff>
    </xdr:to>
    <xdr:sp macro="" textlink="">
      <xdr:nvSpPr>
        <xdr:cNvPr id="535" name="円/楕円 534"/>
        <xdr:cNvSpPr/>
      </xdr:nvSpPr>
      <xdr:spPr>
        <a:xfrm>
          <a:off x="15430500" y="59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103258</xdr:rowOff>
    </xdr:from>
    <xdr:ext cx="534377" cy="259045"/>
    <xdr:sp macro="" textlink="">
      <xdr:nvSpPr>
        <xdr:cNvPr id="536" name="テキスト ボックス 535"/>
        <xdr:cNvSpPr txBox="1"/>
      </xdr:nvSpPr>
      <xdr:spPr>
        <a:xfrm>
          <a:off x="15214111" y="576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91,118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73881</xdr:rowOff>
    </xdr:from>
    <xdr:to>
      <xdr:col>21</xdr:col>
      <xdr:colOff>212725</xdr:colOff>
      <xdr:row>38</xdr:row>
      <xdr:rowOff>4031</xdr:rowOff>
    </xdr:to>
    <xdr:sp macro="" textlink="">
      <xdr:nvSpPr>
        <xdr:cNvPr id="537" name="円/楕円 536"/>
        <xdr:cNvSpPr/>
      </xdr:nvSpPr>
      <xdr:spPr>
        <a:xfrm>
          <a:off x="14541500" y="64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166608</xdr:rowOff>
    </xdr:from>
    <xdr:ext cx="534377" cy="259045"/>
    <xdr:sp macro="" textlink="">
      <xdr:nvSpPr>
        <xdr:cNvPr id="538" name="テキスト ボックス 537"/>
        <xdr:cNvSpPr txBox="1"/>
      </xdr:nvSpPr>
      <xdr:spPr>
        <a:xfrm>
          <a:off x="14325111" y="651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85296</xdr:rowOff>
    </xdr:from>
    <xdr:to>
      <xdr:col>20</xdr:col>
      <xdr:colOff>9525</xdr:colOff>
      <xdr:row>38</xdr:row>
      <xdr:rowOff>15446</xdr:rowOff>
    </xdr:to>
    <xdr:sp macro="" textlink="">
      <xdr:nvSpPr>
        <xdr:cNvPr id="539" name="円/楕円 538"/>
        <xdr:cNvSpPr/>
      </xdr:nvSpPr>
      <xdr:spPr>
        <a:xfrm>
          <a:off x="13652500" y="642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6573</xdr:rowOff>
    </xdr:from>
    <xdr:ext cx="534377" cy="259045"/>
    <xdr:sp macro="" textlink="">
      <xdr:nvSpPr>
        <xdr:cNvPr id="540" name="テキスト ボックス 539"/>
        <xdr:cNvSpPr txBox="1"/>
      </xdr:nvSpPr>
      <xdr:spPr>
        <a:xfrm>
          <a:off x="13436111" y="65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101313</xdr:rowOff>
    </xdr:from>
    <xdr:to>
      <xdr:col>18</xdr:col>
      <xdr:colOff>492125</xdr:colOff>
      <xdr:row>38</xdr:row>
      <xdr:rowOff>31463</xdr:rowOff>
    </xdr:to>
    <xdr:sp macro="" textlink="">
      <xdr:nvSpPr>
        <xdr:cNvPr id="541" name="円/楕円 540"/>
        <xdr:cNvSpPr/>
      </xdr:nvSpPr>
      <xdr:spPr>
        <a:xfrm>
          <a:off x="12763500" y="64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22590</xdr:rowOff>
    </xdr:from>
    <xdr:ext cx="534377" cy="259045"/>
    <xdr:sp macro="" textlink="">
      <xdr:nvSpPr>
        <xdr:cNvPr id="542" name="テキスト ボックス 541"/>
        <xdr:cNvSpPr txBox="1"/>
      </xdr:nvSpPr>
      <xdr:spPr>
        <a:xfrm>
          <a:off x="12547111" y="653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166543</xdr:rowOff>
    </xdr:from>
    <xdr:to>
      <xdr:col>23</xdr:col>
      <xdr:colOff>517525</xdr:colOff>
      <xdr:row>56</xdr:row>
      <xdr:rowOff>125564</xdr:rowOff>
    </xdr:to>
    <xdr:cxnSp macro="">
      <xdr:nvCxnSpPr>
        <xdr:cNvPr id="569" name="直線コネクタ 568"/>
        <xdr:cNvCxnSpPr/>
      </xdr:nvCxnSpPr>
      <xdr:spPr>
        <a:xfrm flipV="1">
          <a:off x="15481300" y="9424843"/>
          <a:ext cx="838200" cy="30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79615</xdr:rowOff>
    </xdr:from>
    <xdr:to>
      <xdr:col>22</xdr:col>
      <xdr:colOff>365125</xdr:colOff>
      <xdr:row>56</xdr:row>
      <xdr:rowOff>125564</xdr:rowOff>
    </xdr:to>
    <xdr:cxnSp macro="">
      <xdr:nvCxnSpPr>
        <xdr:cNvPr id="572" name="直線コネクタ 571"/>
        <xdr:cNvCxnSpPr/>
      </xdr:nvCxnSpPr>
      <xdr:spPr>
        <a:xfrm>
          <a:off x="14592300" y="9509365"/>
          <a:ext cx="889000" cy="2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79615</xdr:rowOff>
    </xdr:from>
    <xdr:to>
      <xdr:col>21</xdr:col>
      <xdr:colOff>161925</xdr:colOff>
      <xdr:row>56</xdr:row>
      <xdr:rowOff>145136</xdr:rowOff>
    </xdr:to>
    <xdr:cxnSp macro="">
      <xdr:nvCxnSpPr>
        <xdr:cNvPr id="575" name="直線コネクタ 574"/>
        <xdr:cNvCxnSpPr/>
      </xdr:nvCxnSpPr>
      <xdr:spPr>
        <a:xfrm flipV="1">
          <a:off x="13703300" y="9509365"/>
          <a:ext cx="889000" cy="23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125988</xdr:rowOff>
    </xdr:from>
    <xdr:to>
      <xdr:col>19</xdr:col>
      <xdr:colOff>644525</xdr:colOff>
      <xdr:row>56</xdr:row>
      <xdr:rowOff>145136</xdr:rowOff>
    </xdr:to>
    <xdr:cxnSp macro="">
      <xdr:nvCxnSpPr>
        <xdr:cNvPr id="578" name="直線コネクタ 577"/>
        <xdr:cNvCxnSpPr/>
      </xdr:nvCxnSpPr>
      <xdr:spPr>
        <a:xfrm>
          <a:off x="12814300" y="9727188"/>
          <a:ext cx="889000" cy="1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115743</xdr:rowOff>
    </xdr:from>
    <xdr:to>
      <xdr:col>23</xdr:col>
      <xdr:colOff>568325</xdr:colOff>
      <xdr:row>55</xdr:row>
      <xdr:rowOff>45893</xdr:rowOff>
    </xdr:to>
    <xdr:sp macro="" textlink="">
      <xdr:nvSpPr>
        <xdr:cNvPr id="588" name="円/楕円 587"/>
        <xdr:cNvSpPr/>
      </xdr:nvSpPr>
      <xdr:spPr>
        <a:xfrm>
          <a:off x="16268700" y="937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138620</xdr:rowOff>
    </xdr:from>
    <xdr:ext cx="599010" cy="259045"/>
    <xdr:sp macro="" textlink="">
      <xdr:nvSpPr>
        <xdr:cNvPr id="589" name="教育費該当値テキスト"/>
        <xdr:cNvSpPr txBox="1"/>
      </xdr:nvSpPr>
      <xdr:spPr>
        <a:xfrm>
          <a:off x="16370300" y="922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144,129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74764</xdr:rowOff>
    </xdr:from>
    <xdr:to>
      <xdr:col>22</xdr:col>
      <xdr:colOff>415925</xdr:colOff>
      <xdr:row>57</xdr:row>
      <xdr:rowOff>4914</xdr:rowOff>
    </xdr:to>
    <xdr:sp macro="" textlink="">
      <xdr:nvSpPr>
        <xdr:cNvPr id="590" name="円/楕円 589"/>
        <xdr:cNvSpPr/>
      </xdr:nvSpPr>
      <xdr:spPr>
        <a:xfrm>
          <a:off x="15430500" y="967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167491</xdr:rowOff>
    </xdr:from>
    <xdr:ext cx="534377" cy="259045"/>
    <xdr:sp macro="" textlink="">
      <xdr:nvSpPr>
        <xdr:cNvPr id="591" name="テキスト ボックス 590"/>
        <xdr:cNvSpPr txBox="1"/>
      </xdr:nvSpPr>
      <xdr:spPr>
        <a:xfrm>
          <a:off x="15214111" y="976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28815</xdr:rowOff>
    </xdr:from>
    <xdr:to>
      <xdr:col>21</xdr:col>
      <xdr:colOff>212725</xdr:colOff>
      <xdr:row>55</xdr:row>
      <xdr:rowOff>130415</xdr:rowOff>
    </xdr:to>
    <xdr:sp macro="" textlink="">
      <xdr:nvSpPr>
        <xdr:cNvPr id="592" name="円/楕円 591"/>
        <xdr:cNvSpPr/>
      </xdr:nvSpPr>
      <xdr:spPr>
        <a:xfrm>
          <a:off x="14541500" y="94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146942</xdr:rowOff>
    </xdr:from>
    <xdr:ext cx="599010" cy="259045"/>
    <xdr:sp macro="" textlink="">
      <xdr:nvSpPr>
        <xdr:cNvPr id="593" name="テキスト ボックス 592"/>
        <xdr:cNvSpPr txBox="1"/>
      </xdr:nvSpPr>
      <xdr:spPr>
        <a:xfrm>
          <a:off x="14292794" y="923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125,642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94336</xdr:rowOff>
    </xdr:from>
    <xdr:to>
      <xdr:col>20</xdr:col>
      <xdr:colOff>9525</xdr:colOff>
      <xdr:row>57</xdr:row>
      <xdr:rowOff>24486</xdr:rowOff>
    </xdr:to>
    <xdr:sp macro="" textlink="">
      <xdr:nvSpPr>
        <xdr:cNvPr id="594" name="円/楕円 593"/>
        <xdr:cNvSpPr/>
      </xdr:nvSpPr>
      <xdr:spPr>
        <a:xfrm>
          <a:off x="13652500" y="96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15613</xdr:rowOff>
    </xdr:from>
    <xdr:ext cx="534377" cy="259045"/>
    <xdr:sp macro="" textlink="">
      <xdr:nvSpPr>
        <xdr:cNvPr id="595" name="テキスト ボックス 594"/>
        <xdr:cNvSpPr txBox="1"/>
      </xdr:nvSpPr>
      <xdr:spPr>
        <a:xfrm>
          <a:off x="13436111" y="97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75188</xdr:rowOff>
    </xdr:from>
    <xdr:to>
      <xdr:col>18</xdr:col>
      <xdr:colOff>492125</xdr:colOff>
      <xdr:row>57</xdr:row>
      <xdr:rowOff>5338</xdr:rowOff>
    </xdr:to>
    <xdr:sp macro="" textlink="">
      <xdr:nvSpPr>
        <xdr:cNvPr id="596" name="円/楕円 595"/>
        <xdr:cNvSpPr/>
      </xdr:nvSpPr>
      <xdr:spPr>
        <a:xfrm>
          <a:off x="12763500" y="96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167915</xdr:rowOff>
    </xdr:from>
    <xdr:ext cx="534377" cy="259045"/>
    <xdr:sp macro="" textlink="">
      <xdr:nvSpPr>
        <xdr:cNvPr id="597" name="テキスト ボックス 596"/>
        <xdr:cNvSpPr txBox="1"/>
      </xdr:nvSpPr>
      <xdr:spPr>
        <a:xfrm>
          <a:off x="12547111" y="97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138032</xdr:rowOff>
    </xdr:from>
    <xdr:to>
      <xdr:col>23</xdr:col>
      <xdr:colOff>517525</xdr:colOff>
      <xdr:row>78</xdr:row>
      <xdr:rowOff>139700</xdr:rowOff>
    </xdr:to>
    <xdr:cxnSp macro="">
      <xdr:nvCxnSpPr>
        <xdr:cNvPr id="624" name="直線コネクタ 623"/>
        <xdr:cNvCxnSpPr/>
      </xdr:nvCxnSpPr>
      <xdr:spPr>
        <a:xfrm flipV="1">
          <a:off x="15481300" y="13511132"/>
          <a:ext cx="8382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133317</xdr:rowOff>
    </xdr:from>
    <xdr:to>
      <xdr:col>22</xdr:col>
      <xdr:colOff>365125</xdr:colOff>
      <xdr:row>78</xdr:row>
      <xdr:rowOff>139700</xdr:rowOff>
    </xdr:to>
    <xdr:cxnSp macro="">
      <xdr:nvCxnSpPr>
        <xdr:cNvPr id="627" name="直線コネクタ 626"/>
        <xdr:cNvCxnSpPr/>
      </xdr:nvCxnSpPr>
      <xdr:spPr>
        <a:xfrm>
          <a:off x="14592300" y="13506417"/>
          <a:ext cx="8890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133317</xdr:rowOff>
    </xdr:from>
    <xdr:to>
      <xdr:col>21</xdr:col>
      <xdr:colOff>161925</xdr:colOff>
      <xdr:row>78</xdr:row>
      <xdr:rowOff>135252</xdr:rowOff>
    </xdr:to>
    <xdr:cxnSp macro="">
      <xdr:nvCxnSpPr>
        <xdr:cNvPr id="630" name="直線コネクタ 629"/>
        <xdr:cNvCxnSpPr/>
      </xdr:nvCxnSpPr>
      <xdr:spPr>
        <a:xfrm flipV="1">
          <a:off x="13703300" y="13506417"/>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131328</xdr:rowOff>
    </xdr:from>
    <xdr:to>
      <xdr:col>19</xdr:col>
      <xdr:colOff>644525</xdr:colOff>
      <xdr:row>78</xdr:row>
      <xdr:rowOff>135252</xdr:rowOff>
    </xdr:to>
    <xdr:cxnSp macro="">
      <xdr:nvCxnSpPr>
        <xdr:cNvPr id="633" name="直線コネクタ 632"/>
        <xdr:cNvCxnSpPr/>
      </xdr:nvCxnSpPr>
      <xdr:spPr>
        <a:xfrm>
          <a:off x="12814300" y="13504428"/>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87232</xdr:rowOff>
    </xdr:from>
    <xdr:to>
      <xdr:col>23</xdr:col>
      <xdr:colOff>568325</xdr:colOff>
      <xdr:row>79</xdr:row>
      <xdr:rowOff>17382</xdr:rowOff>
    </xdr:to>
    <xdr:sp macro="" textlink="">
      <xdr:nvSpPr>
        <xdr:cNvPr id="643" name="円/楕円 642"/>
        <xdr:cNvSpPr/>
      </xdr:nvSpPr>
      <xdr:spPr>
        <a:xfrm>
          <a:off x="16268700" y="134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17740</xdr:rowOff>
    </xdr:from>
    <xdr:ext cx="378565" cy="259045"/>
    <xdr:sp macro="" textlink="">
      <xdr:nvSpPr>
        <xdr:cNvPr id="644" name="災害復旧費該当値テキスト"/>
        <xdr:cNvSpPr txBox="1"/>
      </xdr:nvSpPr>
      <xdr:spPr>
        <a:xfrm>
          <a:off x="16370300" y="13390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82517</xdr:rowOff>
    </xdr:from>
    <xdr:to>
      <xdr:col>21</xdr:col>
      <xdr:colOff>212725</xdr:colOff>
      <xdr:row>79</xdr:row>
      <xdr:rowOff>12667</xdr:rowOff>
    </xdr:to>
    <xdr:sp macro="" textlink="">
      <xdr:nvSpPr>
        <xdr:cNvPr id="647" name="円/楕円 646"/>
        <xdr:cNvSpPr/>
      </xdr:nvSpPr>
      <xdr:spPr>
        <a:xfrm>
          <a:off x="14541500" y="134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3794</xdr:rowOff>
    </xdr:from>
    <xdr:ext cx="469744" cy="259045"/>
    <xdr:sp macro="" textlink="">
      <xdr:nvSpPr>
        <xdr:cNvPr id="648" name="テキスト ボックス 647"/>
        <xdr:cNvSpPr txBox="1"/>
      </xdr:nvSpPr>
      <xdr:spPr>
        <a:xfrm>
          <a:off x="14357427" y="1354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84452</xdr:rowOff>
    </xdr:from>
    <xdr:to>
      <xdr:col>20</xdr:col>
      <xdr:colOff>9525</xdr:colOff>
      <xdr:row>79</xdr:row>
      <xdr:rowOff>14602</xdr:rowOff>
    </xdr:to>
    <xdr:sp macro="" textlink="">
      <xdr:nvSpPr>
        <xdr:cNvPr id="649" name="円/楕円 648"/>
        <xdr:cNvSpPr/>
      </xdr:nvSpPr>
      <xdr:spPr>
        <a:xfrm>
          <a:off x="13652500" y="134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5729</xdr:rowOff>
    </xdr:from>
    <xdr:ext cx="378565" cy="259045"/>
    <xdr:sp macro="" textlink="">
      <xdr:nvSpPr>
        <xdr:cNvPr id="650" name="テキスト ボックス 649"/>
        <xdr:cNvSpPr txBox="1"/>
      </xdr:nvSpPr>
      <xdr:spPr>
        <a:xfrm>
          <a:off x="13514017" y="13550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80528</xdr:rowOff>
    </xdr:from>
    <xdr:to>
      <xdr:col>18</xdr:col>
      <xdr:colOff>492125</xdr:colOff>
      <xdr:row>79</xdr:row>
      <xdr:rowOff>10678</xdr:rowOff>
    </xdr:to>
    <xdr:sp macro="" textlink="">
      <xdr:nvSpPr>
        <xdr:cNvPr id="651" name="円/楕円 650"/>
        <xdr:cNvSpPr/>
      </xdr:nvSpPr>
      <xdr:spPr>
        <a:xfrm>
          <a:off x="12763500" y="1345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1805</xdr:rowOff>
    </xdr:from>
    <xdr:ext cx="469744" cy="259045"/>
    <xdr:sp macro="" textlink="">
      <xdr:nvSpPr>
        <xdr:cNvPr id="652" name="テキスト ボックス 651"/>
        <xdr:cNvSpPr txBox="1"/>
      </xdr:nvSpPr>
      <xdr:spPr>
        <a:xfrm>
          <a:off x="12579427" y="135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122222</xdr:rowOff>
    </xdr:from>
    <xdr:to>
      <xdr:col>23</xdr:col>
      <xdr:colOff>517525</xdr:colOff>
      <xdr:row>96</xdr:row>
      <xdr:rowOff>134662</xdr:rowOff>
    </xdr:to>
    <xdr:cxnSp macro="">
      <xdr:nvCxnSpPr>
        <xdr:cNvPr id="679" name="直線コネクタ 678"/>
        <xdr:cNvCxnSpPr/>
      </xdr:nvCxnSpPr>
      <xdr:spPr>
        <a:xfrm>
          <a:off x="15481300" y="16581422"/>
          <a:ext cx="8382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99763</xdr:rowOff>
    </xdr:from>
    <xdr:to>
      <xdr:col>22</xdr:col>
      <xdr:colOff>365125</xdr:colOff>
      <xdr:row>96</xdr:row>
      <xdr:rowOff>122222</xdr:rowOff>
    </xdr:to>
    <xdr:cxnSp macro="">
      <xdr:nvCxnSpPr>
        <xdr:cNvPr id="682" name="直線コネクタ 681"/>
        <xdr:cNvCxnSpPr/>
      </xdr:nvCxnSpPr>
      <xdr:spPr>
        <a:xfrm>
          <a:off x="14592300" y="16558963"/>
          <a:ext cx="8890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65743</xdr:rowOff>
    </xdr:from>
    <xdr:to>
      <xdr:col>21</xdr:col>
      <xdr:colOff>161925</xdr:colOff>
      <xdr:row>96</xdr:row>
      <xdr:rowOff>99763</xdr:rowOff>
    </xdr:to>
    <xdr:cxnSp macro="">
      <xdr:nvCxnSpPr>
        <xdr:cNvPr id="685" name="直線コネクタ 684"/>
        <xdr:cNvCxnSpPr/>
      </xdr:nvCxnSpPr>
      <xdr:spPr>
        <a:xfrm>
          <a:off x="13703300" y="16524943"/>
          <a:ext cx="889000" cy="3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21335</xdr:rowOff>
    </xdr:from>
    <xdr:to>
      <xdr:col>19</xdr:col>
      <xdr:colOff>644525</xdr:colOff>
      <xdr:row>96</xdr:row>
      <xdr:rowOff>65743</xdr:rowOff>
    </xdr:to>
    <xdr:cxnSp macro="">
      <xdr:nvCxnSpPr>
        <xdr:cNvPr id="688" name="直線コネクタ 687"/>
        <xdr:cNvCxnSpPr/>
      </xdr:nvCxnSpPr>
      <xdr:spPr>
        <a:xfrm>
          <a:off x="12814300" y="16480535"/>
          <a:ext cx="889000" cy="4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83862</xdr:rowOff>
    </xdr:from>
    <xdr:to>
      <xdr:col>23</xdr:col>
      <xdr:colOff>568325</xdr:colOff>
      <xdr:row>97</xdr:row>
      <xdr:rowOff>14012</xdr:rowOff>
    </xdr:to>
    <xdr:sp macro="" textlink="">
      <xdr:nvSpPr>
        <xdr:cNvPr id="698" name="円/楕円 697"/>
        <xdr:cNvSpPr/>
      </xdr:nvSpPr>
      <xdr:spPr>
        <a:xfrm>
          <a:off x="16268700" y="1654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62289</xdr:rowOff>
    </xdr:from>
    <xdr:ext cx="534377" cy="259045"/>
    <xdr:sp macro="" textlink="">
      <xdr:nvSpPr>
        <xdr:cNvPr id="699" name="公債費該当値テキスト"/>
        <xdr:cNvSpPr txBox="1"/>
      </xdr:nvSpPr>
      <xdr:spPr>
        <a:xfrm>
          <a:off x="16370300" y="1652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76,102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71422</xdr:rowOff>
    </xdr:from>
    <xdr:to>
      <xdr:col>22</xdr:col>
      <xdr:colOff>415925</xdr:colOff>
      <xdr:row>97</xdr:row>
      <xdr:rowOff>1572</xdr:rowOff>
    </xdr:to>
    <xdr:sp macro="" textlink="">
      <xdr:nvSpPr>
        <xdr:cNvPr id="700" name="円/楕円 699"/>
        <xdr:cNvSpPr/>
      </xdr:nvSpPr>
      <xdr:spPr>
        <a:xfrm>
          <a:off x="15430500" y="165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164149</xdr:rowOff>
    </xdr:from>
    <xdr:ext cx="534377" cy="259045"/>
    <xdr:sp macro="" textlink="">
      <xdr:nvSpPr>
        <xdr:cNvPr id="701" name="テキスト ボックス 700"/>
        <xdr:cNvSpPr txBox="1"/>
      </xdr:nvSpPr>
      <xdr:spPr>
        <a:xfrm>
          <a:off x="15214111" y="166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48963</xdr:rowOff>
    </xdr:from>
    <xdr:to>
      <xdr:col>21</xdr:col>
      <xdr:colOff>212725</xdr:colOff>
      <xdr:row>96</xdr:row>
      <xdr:rowOff>150563</xdr:rowOff>
    </xdr:to>
    <xdr:sp macro="" textlink="">
      <xdr:nvSpPr>
        <xdr:cNvPr id="702" name="円/楕円 701"/>
        <xdr:cNvSpPr/>
      </xdr:nvSpPr>
      <xdr:spPr>
        <a:xfrm>
          <a:off x="14541500" y="165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141690</xdr:rowOff>
    </xdr:from>
    <xdr:ext cx="534377" cy="259045"/>
    <xdr:sp macro="" textlink="">
      <xdr:nvSpPr>
        <xdr:cNvPr id="703" name="テキスト ボックス 702"/>
        <xdr:cNvSpPr txBox="1"/>
      </xdr:nvSpPr>
      <xdr:spPr>
        <a:xfrm>
          <a:off x="14325111" y="166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83,735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14943</xdr:rowOff>
    </xdr:from>
    <xdr:to>
      <xdr:col>20</xdr:col>
      <xdr:colOff>9525</xdr:colOff>
      <xdr:row>96</xdr:row>
      <xdr:rowOff>116543</xdr:rowOff>
    </xdr:to>
    <xdr:sp macro="" textlink="">
      <xdr:nvSpPr>
        <xdr:cNvPr id="704" name="円/楕円 703"/>
        <xdr:cNvSpPr/>
      </xdr:nvSpPr>
      <xdr:spPr>
        <a:xfrm>
          <a:off x="13652500" y="1647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107670</xdr:rowOff>
    </xdr:from>
    <xdr:ext cx="534377" cy="259045"/>
    <xdr:sp macro="" textlink="">
      <xdr:nvSpPr>
        <xdr:cNvPr id="705" name="テキスト ボックス 704"/>
        <xdr:cNvSpPr txBox="1"/>
      </xdr:nvSpPr>
      <xdr:spPr>
        <a:xfrm>
          <a:off x="13436111" y="1656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91,176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141985</xdr:rowOff>
    </xdr:from>
    <xdr:to>
      <xdr:col>18</xdr:col>
      <xdr:colOff>492125</xdr:colOff>
      <xdr:row>96</xdr:row>
      <xdr:rowOff>72135</xdr:rowOff>
    </xdr:to>
    <xdr:sp macro="" textlink="">
      <xdr:nvSpPr>
        <xdr:cNvPr id="706" name="円/楕円 705"/>
        <xdr:cNvSpPr/>
      </xdr:nvSpPr>
      <xdr:spPr>
        <a:xfrm>
          <a:off x="12763500" y="164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63262</xdr:rowOff>
    </xdr:from>
    <xdr:ext cx="599010" cy="259045"/>
    <xdr:sp macro="" textlink="">
      <xdr:nvSpPr>
        <xdr:cNvPr id="707" name="テキスト ボックス 706"/>
        <xdr:cNvSpPr txBox="1"/>
      </xdr:nvSpPr>
      <xdr:spPr>
        <a:xfrm>
          <a:off x="12514794" y="1652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平成２６年度及び平成２７年度決算の消防費、並びに、平成２７年度決算の教育費において、類似団体平均を大きく上回っている。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　　消防費にあっては耐震化及び老朽化に対応するため消防庁舎建替事業を実施したこと、教育費にあっては施設長寿命化を図るため学校大規模改修事業を実施したことによるものである。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基金の取り崩しを抑制し、財政の健全化に努めている。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年度決算において、財政調整基金残高が前年度比較で</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％減少し、実質単年度収支も赤字となっているが、第２財政調整基金である公共施設建設等基金を含め目的基金を合わせた一般会計基金総額は増加している。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今後も基金残高も確保に努める。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全ての会計で赤字額は発生していない。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8861371</v>
      </c>
      <c r="BO4" s="379"/>
      <c r="BP4" s="379"/>
      <c r="BQ4" s="379"/>
      <c r="BR4" s="379"/>
      <c r="BS4" s="379"/>
      <c r="BT4" s="379"/>
      <c r="BU4" s="380"/>
      <c r="BV4" s="378">
        <v>8984368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3.9</v>
      </c>
      <c r="CU4" s="385"/>
      <c r="CV4" s="385"/>
      <c r="CW4" s="385"/>
      <c r="CX4" s="385"/>
      <c r="CY4" s="385"/>
      <c r="CZ4" s="385"/>
      <c r="DA4" s="386"/>
      <c r="DB4" s="384">
        <v>3.6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8656001</v>
      </c>
      <c r="BO5" s="416"/>
      <c r="BP5" s="416"/>
      <c r="BQ5" s="416"/>
      <c r="BR5" s="416"/>
      <c r="BS5" s="416"/>
      <c r="BT5" s="416"/>
      <c r="BU5" s="417"/>
      <c r="BV5" s="415">
        <v>8792487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80.8</v>
      </c>
      <c r="CU5" s="413"/>
      <c r="CV5" s="413"/>
      <c r="CW5" s="413"/>
      <c r="CX5" s="413"/>
      <c r="CY5" s="413"/>
      <c r="CZ5" s="413"/>
      <c r="DA5" s="414"/>
      <c r="DB5" s="412">
        <v>83.9</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205370</v>
      </c>
      <c r="BO6" s="416"/>
      <c r="BP6" s="416"/>
      <c r="BQ6" s="416"/>
      <c r="BR6" s="416"/>
      <c r="BS6" s="416"/>
      <c r="BT6" s="416"/>
      <c r="BU6" s="417"/>
      <c r="BV6" s="415">
        <v>191881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85.4</v>
      </c>
      <c r="CU6" s="453"/>
      <c r="CV6" s="453"/>
      <c r="CW6" s="453"/>
      <c r="CX6" s="453"/>
      <c r="CY6" s="453"/>
      <c r="CZ6" s="453"/>
      <c r="DA6" s="454"/>
      <c r="DB6" s="452">
        <v>89.1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9876</v>
      </c>
      <c r="BO7" s="416"/>
      <c r="BP7" s="416"/>
      <c r="BQ7" s="416"/>
      <c r="BR7" s="416"/>
      <c r="BS7" s="416"/>
      <c r="BT7" s="416"/>
      <c r="BU7" s="417"/>
      <c r="BV7" s="415">
        <v>13231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4999235</v>
      </c>
      <c r="CU7" s="416"/>
      <c r="CV7" s="416"/>
      <c r="CW7" s="416"/>
      <c r="CX7" s="416"/>
      <c r="CY7" s="416"/>
      <c r="CZ7" s="416"/>
      <c r="DA7" s="417"/>
      <c r="DB7" s="415">
        <v>5011484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195494</v>
      </c>
      <c r="BO8" s="416"/>
      <c r="BP8" s="416"/>
      <c r="BQ8" s="416"/>
      <c r="BR8" s="416"/>
      <c r="BS8" s="416"/>
      <c r="BT8" s="416"/>
      <c r="BU8" s="417"/>
      <c r="BV8" s="415">
        <v>178650</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0.28999999999999998</v>
      </c>
      <c r="CU8" s="456"/>
      <c r="CV8" s="456"/>
      <c r="CW8" s="456"/>
      <c r="CX8" s="456"/>
      <c r="CY8" s="456"/>
      <c r="CZ8" s="456"/>
      <c r="DA8" s="457"/>
      <c r="DB8" s="455">
        <v>0.28999999999999998</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9599</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77</v>
      </c>
      <c r="AV9" s="448"/>
      <c r="AW9" s="448"/>
      <c r="AX9" s="448"/>
      <c r="AY9" s="449" t="s">
        <v>99</v>
      </c>
      <c r="AZ9" s="450"/>
      <c r="BA9" s="450"/>
      <c r="BB9" s="450"/>
      <c r="BC9" s="450"/>
      <c r="BD9" s="450"/>
      <c r="BE9" s="450"/>
      <c r="BF9" s="450"/>
      <c r="BG9" s="450"/>
      <c r="BH9" s="450"/>
      <c r="BI9" s="450"/>
      <c r="BJ9" s="450"/>
      <c r="BK9" s="450"/>
      <c r="BL9" s="450"/>
      <c r="BM9" s="451"/>
      <c r="BN9" s="415">
        <v>16844</v>
      </c>
      <c r="BO9" s="416"/>
      <c r="BP9" s="416"/>
      <c r="BQ9" s="416"/>
      <c r="BR9" s="416"/>
      <c r="BS9" s="416"/>
      <c r="BT9" s="416"/>
      <c r="BU9" s="417"/>
      <c r="BV9" s="415">
        <v>-12355</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11.9</v>
      </c>
      <c r="CU9" s="413"/>
      <c r="CV9" s="413"/>
      <c r="CW9" s="413"/>
      <c r="CX9" s="413"/>
      <c r="CY9" s="413"/>
      <c r="CZ9" s="413"/>
      <c r="DA9" s="414"/>
      <c r="DB9" s="412">
        <v>11.6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9961</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32583</v>
      </c>
      <c r="BO10" s="416"/>
      <c r="BP10" s="416"/>
      <c r="BQ10" s="416"/>
      <c r="BR10" s="416"/>
      <c r="BS10" s="416"/>
      <c r="BT10" s="416"/>
      <c r="BU10" s="417"/>
      <c r="BV10" s="415">
        <v>593684</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77</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112</v>
      </c>
      <c r="C12" s="476"/>
      <c r="D12" s="476"/>
      <c r="E12" s="476"/>
      <c r="F12" s="476"/>
      <c r="G12" s="476"/>
      <c r="H12" s="476"/>
      <c r="I12" s="476"/>
      <c r="J12" s="476"/>
      <c r="K12" s="477"/>
      <c r="L12" s="484" t="s">
        <v>113</v>
      </c>
      <c r="M12" s="485"/>
      <c r="N12" s="485"/>
      <c r="O12" s="485"/>
      <c r="P12" s="485"/>
      <c r="Q12" s="486"/>
      <c r="R12" s="487">
        <v>9842</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v>329972</v>
      </c>
      <c r="BO12" s="416"/>
      <c r="BP12" s="416"/>
      <c r="BQ12" s="416"/>
      <c r="BR12" s="416"/>
      <c r="BS12" s="416"/>
      <c r="BT12" s="416"/>
      <c r="BU12" s="417"/>
      <c r="BV12" s="415">
        <v>769178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120</v>
      </c>
      <c r="CU12" s="456"/>
      <c r="CV12" s="456"/>
      <c r="CW12" s="456"/>
      <c r="CX12" s="456"/>
      <c r="CY12" s="456"/>
      <c r="CZ12" s="456"/>
      <c r="DA12" s="457"/>
      <c r="DB12" s="455" t="s">
        <v>120</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121</v>
      </c>
      <c r="N13" s="504"/>
      <c r="O13" s="504"/>
      <c r="P13" s="504"/>
      <c r="Q13" s="505"/>
      <c r="R13" s="496">
        <v>9783</v>
      </c>
      <c r="S13" s="497"/>
      <c r="T13" s="497"/>
      <c r="U13" s="497"/>
      <c r="V13" s="498"/>
      <c r="W13" s="431" t="s">
        <v>122</v>
      </c>
      <c r="X13" s="432"/>
      <c r="Y13" s="432"/>
      <c r="Z13" s="432"/>
      <c r="AA13" s="432"/>
      <c r="AB13" s="422"/>
      <c r="AC13" s="466">
        <v>1402</v>
      </c>
      <c r="AD13" s="467"/>
      <c r="AE13" s="467"/>
      <c r="AF13" s="467"/>
      <c r="AG13" s="506"/>
      <c r="AH13" s="466">
        <v>1534</v>
      </c>
      <c r="AI13" s="467"/>
      <c r="AJ13" s="467"/>
      <c r="AK13" s="467"/>
      <c r="AL13" s="468"/>
      <c r="AM13" s="444" t="s">
        <v>123</v>
      </c>
      <c r="AN13" s="445"/>
      <c r="AO13" s="445"/>
      <c r="AP13" s="445"/>
      <c r="AQ13" s="445"/>
      <c r="AR13" s="445"/>
      <c r="AS13" s="445"/>
      <c r="AT13" s="446"/>
      <c r="AU13" s="447" t="s">
        <v>117</v>
      </c>
      <c r="AV13" s="448"/>
      <c r="AW13" s="448"/>
      <c r="AX13" s="448"/>
      <c r="AY13" s="449" t="s">
        <v>124</v>
      </c>
      <c r="AZ13" s="450"/>
      <c r="BA13" s="450"/>
      <c r="BB13" s="450"/>
      <c r="BC13" s="450"/>
      <c r="BD13" s="450"/>
      <c r="BE13" s="450"/>
      <c r="BF13" s="450"/>
      <c r="BG13" s="450"/>
      <c r="BH13" s="450"/>
      <c r="BI13" s="450"/>
      <c r="BJ13" s="450"/>
      <c r="BK13" s="450"/>
      <c r="BL13" s="450"/>
      <c r="BM13" s="451"/>
      <c r="BN13" s="415">
        <v>-280545</v>
      </c>
      <c r="BO13" s="416"/>
      <c r="BP13" s="416"/>
      <c r="BQ13" s="416"/>
      <c r="BR13" s="416"/>
      <c r="BS13" s="416"/>
      <c r="BT13" s="416"/>
      <c r="BU13" s="417"/>
      <c r="BV13" s="415">
        <v>-187849</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7.9</v>
      </c>
      <c r="CU13" s="413"/>
      <c r="CV13" s="413"/>
      <c r="CW13" s="413"/>
      <c r="CX13" s="413"/>
      <c r="CY13" s="413"/>
      <c r="CZ13" s="413"/>
      <c r="DA13" s="414"/>
      <c r="DB13" s="412">
        <v>9.6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9896</v>
      </c>
      <c r="S14" s="497"/>
      <c r="T14" s="497"/>
      <c r="U14" s="497"/>
      <c r="V14" s="498"/>
      <c r="W14" s="405"/>
      <c r="X14" s="406"/>
      <c r="Y14" s="406"/>
      <c r="Z14" s="406"/>
      <c r="AA14" s="406"/>
      <c r="AB14" s="395"/>
      <c r="AC14" s="499">
        <v>28.4</v>
      </c>
      <c r="AD14" s="500"/>
      <c r="AE14" s="500"/>
      <c r="AF14" s="500"/>
      <c r="AG14" s="501"/>
      <c r="AH14" s="499">
        <v>28.9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28.1</v>
      </c>
      <c r="CU14" s="511"/>
      <c r="CV14" s="511"/>
      <c r="CW14" s="511"/>
      <c r="CX14" s="511"/>
      <c r="CY14" s="511"/>
      <c r="CZ14" s="511"/>
      <c r="DA14" s="512"/>
      <c r="DB14" s="510">
        <v>39.5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121</v>
      </c>
      <c r="N15" s="504"/>
      <c r="O15" s="504"/>
      <c r="P15" s="504"/>
      <c r="Q15" s="505"/>
      <c r="R15" s="496">
        <v>9858</v>
      </c>
      <c r="S15" s="497"/>
      <c r="T15" s="497"/>
      <c r="U15" s="497"/>
      <c r="V15" s="498"/>
      <c r="W15" s="431" t="s">
        <v>128</v>
      </c>
      <c r="X15" s="432"/>
      <c r="Y15" s="432"/>
      <c r="Z15" s="432"/>
      <c r="AA15" s="432"/>
      <c r="AB15" s="422"/>
      <c r="AC15" s="466">
        <v>980</v>
      </c>
      <c r="AD15" s="467"/>
      <c r="AE15" s="467"/>
      <c r="AF15" s="467"/>
      <c r="AG15" s="506"/>
      <c r="AH15" s="466">
        <v>1074</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1335025</v>
      </c>
      <c r="BO15" s="379"/>
      <c r="BP15" s="379"/>
      <c r="BQ15" s="379"/>
      <c r="BR15" s="379"/>
      <c r="BS15" s="379"/>
      <c r="BT15" s="379"/>
      <c r="BU15" s="380"/>
      <c r="BV15" s="378">
        <v>1302146</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19.899999999999999</v>
      </c>
      <c r="AD16" s="500"/>
      <c r="AE16" s="500"/>
      <c r="AF16" s="500"/>
      <c r="AG16" s="501"/>
      <c r="AH16" s="499">
        <v>20.2</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4406670</v>
      </c>
      <c r="BO16" s="416"/>
      <c r="BP16" s="416"/>
      <c r="BQ16" s="416"/>
      <c r="BR16" s="416"/>
      <c r="BS16" s="416"/>
      <c r="BT16" s="416"/>
      <c r="BU16" s="417"/>
      <c r="BV16" s="415">
        <v>4388995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2549</v>
      </c>
      <c r="AD17" s="467"/>
      <c r="AE17" s="467"/>
      <c r="AF17" s="467"/>
      <c r="AG17" s="506"/>
      <c r="AH17" s="466">
        <v>2700</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1654766</v>
      </c>
      <c r="BO17" s="416"/>
      <c r="BP17" s="416"/>
      <c r="BQ17" s="416"/>
      <c r="BR17" s="416"/>
      <c r="BS17" s="416"/>
      <c r="BT17" s="416"/>
      <c r="BU17" s="417"/>
      <c r="BV17" s="415">
        <v>1635242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402.25</v>
      </c>
      <c r="M18" s="528"/>
      <c r="N18" s="528"/>
      <c r="O18" s="528"/>
      <c r="P18" s="528"/>
      <c r="Q18" s="528"/>
      <c r="R18" s="529"/>
      <c r="S18" s="529"/>
      <c r="T18" s="529"/>
      <c r="U18" s="529"/>
      <c r="V18" s="530"/>
      <c r="W18" s="433"/>
      <c r="X18" s="434"/>
      <c r="Y18" s="434"/>
      <c r="Z18" s="434"/>
      <c r="AA18" s="434"/>
      <c r="AB18" s="425"/>
      <c r="AC18" s="531">
        <v>51.7</v>
      </c>
      <c r="AD18" s="532"/>
      <c r="AE18" s="532"/>
      <c r="AF18" s="532"/>
      <c r="AG18" s="533"/>
      <c r="AH18" s="531">
        <v>50.8</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4129524</v>
      </c>
      <c r="BO18" s="416"/>
      <c r="BP18" s="416"/>
      <c r="BQ18" s="416"/>
      <c r="BR18" s="416"/>
      <c r="BS18" s="416"/>
      <c r="BT18" s="416"/>
      <c r="BU18" s="417"/>
      <c r="BV18" s="415">
        <v>4225073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24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5799133</v>
      </c>
      <c r="BO19" s="416"/>
      <c r="BP19" s="416"/>
      <c r="BQ19" s="416"/>
      <c r="BR19" s="416"/>
      <c r="BS19" s="416"/>
      <c r="BT19" s="416"/>
      <c r="BU19" s="417"/>
      <c r="BV19" s="415">
        <v>6174469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4131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8143870</v>
      </c>
      <c r="BO23" s="416"/>
      <c r="BP23" s="416"/>
      <c r="BQ23" s="416"/>
      <c r="BR23" s="416"/>
      <c r="BS23" s="416"/>
      <c r="BT23" s="416"/>
      <c r="BU23" s="417"/>
      <c r="BV23" s="415">
        <v>7246281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7000</v>
      </c>
      <c r="R24" s="467"/>
      <c r="S24" s="467"/>
      <c r="T24" s="467"/>
      <c r="U24" s="467"/>
      <c r="V24" s="506"/>
      <c r="W24" s="561"/>
      <c r="X24" s="549"/>
      <c r="Y24" s="550"/>
      <c r="Z24" s="465" t="s">
        <v>152</v>
      </c>
      <c r="AA24" s="445"/>
      <c r="AB24" s="445"/>
      <c r="AC24" s="445"/>
      <c r="AD24" s="445"/>
      <c r="AE24" s="445"/>
      <c r="AF24" s="445"/>
      <c r="AG24" s="446"/>
      <c r="AH24" s="466">
        <v>146</v>
      </c>
      <c r="AI24" s="467"/>
      <c r="AJ24" s="467"/>
      <c r="AK24" s="467"/>
      <c r="AL24" s="506"/>
      <c r="AM24" s="466">
        <v>472748</v>
      </c>
      <c r="AN24" s="467"/>
      <c r="AO24" s="467"/>
      <c r="AP24" s="467"/>
      <c r="AQ24" s="467"/>
      <c r="AR24" s="506"/>
      <c r="AS24" s="466">
        <v>3238</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6958488</v>
      </c>
      <c r="BO24" s="416"/>
      <c r="BP24" s="416"/>
      <c r="BQ24" s="416"/>
      <c r="BR24" s="416"/>
      <c r="BS24" s="416"/>
      <c r="BT24" s="416"/>
      <c r="BU24" s="417"/>
      <c r="BV24" s="415">
        <v>6497057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5840</v>
      </c>
      <c r="R25" s="467"/>
      <c r="S25" s="467"/>
      <c r="T25" s="467"/>
      <c r="U25" s="467"/>
      <c r="V25" s="506"/>
      <c r="W25" s="561"/>
      <c r="X25" s="549"/>
      <c r="Y25" s="550"/>
      <c r="Z25" s="465" t="s">
        <v>155</v>
      </c>
      <c r="AA25" s="445"/>
      <c r="AB25" s="445"/>
      <c r="AC25" s="445"/>
      <c r="AD25" s="445"/>
      <c r="AE25" s="445"/>
      <c r="AF25" s="445"/>
      <c r="AG25" s="446"/>
      <c r="AH25" s="466" t="s">
        <v>120</v>
      </c>
      <c r="AI25" s="467"/>
      <c r="AJ25" s="467"/>
      <c r="AK25" s="467"/>
      <c r="AL25" s="506"/>
      <c r="AM25" s="466" t="s">
        <v>120</v>
      </c>
      <c r="AN25" s="467"/>
      <c r="AO25" s="467"/>
      <c r="AP25" s="467"/>
      <c r="AQ25" s="467"/>
      <c r="AR25" s="506"/>
      <c r="AS25" s="466" t="s">
        <v>120</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2407144</v>
      </c>
      <c r="BO25" s="379"/>
      <c r="BP25" s="379"/>
      <c r="BQ25" s="379"/>
      <c r="BR25" s="379"/>
      <c r="BS25" s="379"/>
      <c r="BT25" s="379"/>
      <c r="BU25" s="380"/>
      <c r="BV25" s="378">
        <v>3168851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5400</v>
      </c>
      <c r="R26" s="467"/>
      <c r="S26" s="467"/>
      <c r="T26" s="467"/>
      <c r="U26" s="467"/>
      <c r="V26" s="506"/>
      <c r="W26" s="561"/>
      <c r="X26" s="549"/>
      <c r="Y26" s="550"/>
      <c r="Z26" s="465" t="s">
        <v>158</v>
      </c>
      <c r="AA26" s="571"/>
      <c r="AB26" s="571"/>
      <c r="AC26" s="571"/>
      <c r="AD26" s="571"/>
      <c r="AE26" s="571"/>
      <c r="AF26" s="571"/>
      <c r="AG26" s="572"/>
      <c r="AH26" s="466">
        <v>4</v>
      </c>
      <c r="AI26" s="467"/>
      <c r="AJ26" s="467"/>
      <c r="AK26" s="467"/>
      <c r="AL26" s="506"/>
      <c r="AM26" s="466">
        <v>14044</v>
      </c>
      <c r="AN26" s="467"/>
      <c r="AO26" s="467"/>
      <c r="AP26" s="467"/>
      <c r="AQ26" s="467"/>
      <c r="AR26" s="506"/>
      <c r="AS26" s="466">
        <v>3511</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120</v>
      </c>
      <c r="BO26" s="416"/>
      <c r="BP26" s="416"/>
      <c r="BQ26" s="416"/>
      <c r="BR26" s="416"/>
      <c r="BS26" s="416"/>
      <c r="BT26" s="416"/>
      <c r="BU26" s="417"/>
      <c r="BV26" s="415" t="s">
        <v>120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2750</v>
      </c>
      <c r="R27" s="467"/>
      <c r="S27" s="467"/>
      <c r="T27" s="467"/>
      <c r="U27" s="467"/>
      <c r="V27" s="506"/>
      <c r="W27" s="561"/>
      <c r="X27" s="549"/>
      <c r="Y27" s="550"/>
      <c r="Z27" s="465" t="s">
        <v>161</v>
      </c>
      <c r="AA27" s="445"/>
      <c r="AB27" s="445"/>
      <c r="AC27" s="445"/>
      <c r="AD27" s="445"/>
      <c r="AE27" s="445"/>
      <c r="AF27" s="445"/>
      <c r="AG27" s="446"/>
      <c r="AH27" s="466">
        <v>5</v>
      </c>
      <c r="AI27" s="467"/>
      <c r="AJ27" s="467"/>
      <c r="AK27" s="467"/>
      <c r="AL27" s="506"/>
      <c r="AM27" s="466">
        <v>15965</v>
      </c>
      <c r="AN27" s="467"/>
      <c r="AO27" s="467"/>
      <c r="AP27" s="467"/>
      <c r="AQ27" s="467"/>
      <c r="AR27" s="506"/>
      <c r="AS27" s="466">
        <v>3193</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120</v>
      </c>
      <c r="BO27" s="585"/>
      <c r="BP27" s="585"/>
      <c r="BQ27" s="585"/>
      <c r="BR27" s="585"/>
      <c r="BS27" s="585"/>
      <c r="BT27" s="585"/>
      <c r="BU27" s="586"/>
      <c r="BV27" s="584" t="s">
        <v>120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2190</v>
      </c>
      <c r="R28" s="467"/>
      <c r="S28" s="467"/>
      <c r="T28" s="467"/>
      <c r="U28" s="467"/>
      <c r="V28" s="506"/>
      <c r="W28" s="561"/>
      <c r="X28" s="549"/>
      <c r="Y28" s="550"/>
      <c r="Z28" s="465" t="s">
        <v>164</v>
      </c>
      <c r="AA28" s="445"/>
      <c r="AB28" s="445"/>
      <c r="AC28" s="445"/>
      <c r="AD28" s="445"/>
      <c r="AE28" s="445"/>
      <c r="AF28" s="445"/>
      <c r="AG28" s="446"/>
      <c r="AH28" s="466" t="s">
        <v>120</v>
      </c>
      <c r="AI28" s="467"/>
      <c r="AJ28" s="467"/>
      <c r="AK28" s="467"/>
      <c r="AL28" s="506"/>
      <c r="AM28" s="466" t="s">
        <v>120</v>
      </c>
      <c r="AN28" s="467"/>
      <c r="AO28" s="467"/>
      <c r="AP28" s="467"/>
      <c r="AQ28" s="467"/>
      <c r="AR28" s="506"/>
      <c r="AS28" s="466" t="s">
        <v>120</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1352157</v>
      </c>
      <c r="BO28" s="379"/>
      <c r="BP28" s="379"/>
      <c r="BQ28" s="379"/>
      <c r="BR28" s="379"/>
      <c r="BS28" s="379"/>
      <c r="BT28" s="379"/>
      <c r="BU28" s="380"/>
      <c r="BV28" s="378">
        <v>1475896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11</v>
      </c>
      <c r="M29" s="467"/>
      <c r="N29" s="467"/>
      <c r="O29" s="467"/>
      <c r="P29" s="506"/>
      <c r="Q29" s="466">
        <v>1830</v>
      </c>
      <c r="R29" s="467"/>
      <c r="S29" s="467"/>
      <c r="T29" s="467"/>
      <c r="U29" s="467"/>
      <c r="V29" s="506"/>
      <c r="W29" s="562"/>
      <c r="X29" s="563"/>
      <c r="Y29" s="564"/>
      <c r="Z29" s="465" t="s">
        <v>168</v>
      </c>
      <c r="AA29" s="445"/>
      <c r="AB29" s="445"/>
      <c r="AC29" s="445"/>
      <c r="AD29" s="445"/>
      <c r="AE29" s="445"/>
      <c r="AF29" s="445"/>
      <c r="AG29" s="446"/>
      <c r="AH29" s="466">
        <v>151</v>
      </c>
      <c r="AI29" s="467"/>
      <c r="AJ29" s="467"/>
      <c r="AK29" s="467"/>
      <c r="AL29" s="506"/>
      <c r="AM29" s="466">
        <v>488713</v>
      </c>
      <c r="AN29" s="467"/>
      <c r="AO29" s="467"/>
      <c r="AP29" s="467"/>
      <c r="AQ29" s="467"/>
      <c r="AR29" s="506"/>
      <c r="AS29" s="466">
        <v>3237</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52242</v>
      </c>
      <c r="BO29" s="416"/>
      <c r="BP29" s="416"/>
      <c r="BQ29" s="416"/>
      <c r="BR29" s="416"/>
      <c r="BS29" s="416"/>
      <c r="BT29" s="416"/>
      <c r="BU29" s="417"/>
      <c r="BV29" s="415">
        <v>52188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99.6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1807338</v>
      </c>
      <c r="BO30" s="585"/>
      <c r="BP30" s="585"/>
      <c r="BQ30" s="585"/>
      <c r="BR30" s="585"/>
      <c r="BS30" s="585"/>
      <c r="BT30" s="585"/>
      <c r="BU30" s="586"/>
      <c r="BV30" s="584">
        <v>1641094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西十勝消防組合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とかち広域消防事務組合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十勝環境複合事務組合（一般会計）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十勝圏複合事務組合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530</v>
      </c>
      <c r="D34" s="1181"/>
      <c r="E34" s="1182"/>
      <c r="F34" s="32">
        <v>2.37</v>
      </c>
      <c r="G34" s="33">
        <v>2.59</v>
      </c>
      <c r="H34" s="33">
        <v>3.7</v>
      </c>
      <c r="I34" s="33">
        <v>3.56</v>
      </c>
      <c r="J34" s="34">
        <v>3.91</v>
      </c>
      <c r="K34" s="22"/>
      <c r="L34" s="22"/>
      <c r="M34" s="22"/>
      <c r="N34" s="22"/>
      <c r="O34" s="22"/>
      <c r="P34" s="22"/>
    </row>
    <row r="35" spans="1:16" ht="39" customHeight="1">
      <c r="A35" s="22"/>
      <c r="B35" s="35"/>
      <c r="C35" s="1175" t="s">
        <v>531</v>
      </c>
      <c r="D35" s="1176"/>
      <c r="E35" s="1177"/>
      <c r="F35" s="36" t="s">
        <v>482</v>
      </c>
      <c r="G35" s="37" t="s">
        <v>482</v>
      </c>
      <c r="H35" s="37" t="s">
        <v>482</v>
      </c>
      <c r="I35" s="37" t="s">
        <v>482</v>
      </c>
      <c r="J35" s="38">
        <v>2.65</v>
      </c>
      <c r="K35" s="22"/>
      <c r="L35" s="22"/>
      <c r="M35" s="22"/>
      <c r="N35" s="22"/>
      <c r="O35" s="22"/>
      <c r="P35" s="22"/>
    </row>
    <row r="36" spans="1:16" ht="39" customHeight="1">
      <c r="A36" s="22"/>
      <c r="B36" s="35"/>
      <c r="C36" s="1175" t="s">
        <v>532</v>
      </c>
      <c r="D36" s="1176"/>
      <c r="E36" s="1177"/>
      <c r="F36" s="36" t="s">
        <v>482</v>
      </c>
      <c r="G36" s="37" t="s">
        <v>482</v>
      </c>
      <c r="H36" s="37" t="s">
        <v>482</v>
      </c>
      <c r="I36" s="37" t="s">
        <v>482</v>
      </c>
      <c r="J36" s="38">
        <v>0.75</v>
      </c>
      <c r="K36" s="22"/>
      <c r="L36" s="22"/>
      <c r="M36" s="22"/>
      <c r="N36" s="22"/>
      <c r="O36" s="22"/>
      <c r="P36" s="22"/>
    </row>
    <row r="37" spans="1:16" ht="39" customHeight="1">
      <c r="A37" s="22"/>
      <c r="B37" s="35"/>
      <c r="C37" s="1175" t="s">
        <v>533</v>
      </c>
      <c r="D37" s="1176"/>
      <c r="E37" s="1177"/>
      <c r="F37" s="36">
        <v>0.33</v>
      </c>
      <c r="G37" s="37">
        <v>0.24</v>
      </c>
      <c r="H37" s="37">
        <v>0.21</v>
      </c>
      <c r="I37" s="37">
        <v>0.45</v>
      </c>
      <c r="J37" s="38">
        <v>0.6</v>
      </c>
      <c r="K37" s="22"/>
      <c r="L37" s="22"/>
      <c r="M37" s="22"/>
      <c r="N37" s="22"/>
      <c r="O37" s="22"/>
      <c r="P37" s="22"/>
    </row>
    <row r="38" spans="1:16" ht="39" customHeight="1">
      <c r="A38" s="22"/>
      <c r="B38" s="35"/>
      <c r="C38" s="1175" t="s">
        <v>534</v>
      </c>
      <c r="D38" s="1176"/>
      <c r="E38" s="1177"/>
      <c r="F38" s="36">
        <v>0.17</v>
      </c>
      <c r="G38" s="37">
        <v>0.21</v>
      </c>
      <c r="H38" s="37">
        <v>0.28999999999999998</v>
      </c>
      <c r="I38" s="37">
        <v>0.1</v>
      </c>
      <c r="J38" s="38">
        <v>0.12</v>
      </c>
      <c r="K38" s="22"/>
      <c r="L38" s="22"/>
      <c r="M38" s="22"/>
      <c r="N38" s="22"/>
      <c r="O38" s="22"/>
      <c r="P38" s="22"/>
    </row>
    <row r="39" spans="1:16" ht="39" customHeight="1">
      <c r="A39" s="22"/>
      <c r="B39" s="35"/>
      <c r="C39" s="1175" t="s">
        <v>535</v>
      </c>
      <c r="D39" s="1176"/>
      <c r="E39" s="1177"/>
      <c r="F39" s="36">
        <v>0</v>
      </c>
      <c r="G39" s="37">
        <v>0</v>
      </c>
      <c r="H39" s="37">
        <v>0</v>
      </c>
      <c r="I39" s="37">
        <v>0.01</v>
      </c>
      <c r="J39" s="38">
        <v>0.01</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536</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537</v>
      </c>
      <c r="D43" s="1179"/>
      <c r="E43" s="1180"/>
      <c r="F43" s="41">
        <v>0.55000000000000004</v>
      </c>
      <c r="G43" s="42">
        <v>0.85</v>
      </c>
      <c r="H43" s="42">
        <v>1.4</v>
      </c>
      <c r="I43" s="42">
        <v>2.21</v>
      </c>
      <c r="J43" s="43" t="s">
        <v>482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10</v>
      </c>
      <c r="C45" s="1192"/>
      <c r="D45" s="58"/>
      <c r="E45" s="1197" t="s">
        <v>11</v>
      </c>
      <c r="F45" s="1197"/>
      <c r="G45" s="1197"/>
      <c r="H45" s="1197"/>
      <c r="I45" s="1197"/>
      <c r="J45" s="1198"/>
      <c r="K45" s="59">
        <v>1019</v>
      </c>
      <c r="L45" s="60">
        <v>917</v>
      </c>
      <c r="M45" s="60">
        <v>836</v>
      </c>
      <c r="N45" s="60">
        <v>780</v>
      </c>
      <c r="O45" s="61">
        <v>749</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14</v>
      </c>
      <c r="F48" s="1185"/>
      <c r="G48" s="1185"/>
      <c r="H48" s="1185"/>
      <c r="I48" s="1185"/>
      <c r="J48" s="1186"/>
      <c r="K48" s="63">
        <v>280</v>
      </c>
      <c r="L48" s="64">
        <v>286</v>
      </c>
      <c r="M48" s="64">
        <v>302</v>
      </c>
      <c r="N48" s="64">
        <v>262</v>
      </c>
      <c r="O48" s="65">
        <v>156</v>
      </c>
      <c r="P48" s="48"/>
      <c r="Q48" s="48"/>
      <c r="R48" s="48"/>
      <c r="S48" s="48"/>
      <c r="T48" s="48"/>
      <c r="U48" s="48"/>
    </row>
    <row r="49" spans="1:21" ht="30.75" customHeight="1">
      <c r="A49" s="48"/>
      <c r="B49" s="1193"/>
      <c r="C49" s="1194"/>
      <c r="D49" s="62"/>
      <c r="E49" s="1185" t="s">
        <v>15</v>
      </c>
      <c r="F49" s="1185"/>
      <c r="G49" s="1185"/>
      <c r="H49" s="1185"/>
      <c r="I49" s="1185"/>
      <c r="J49" s="1186"/>
      <c r="K49" s="63">
        <v>0</v>
      </c>
      <c r="L49" s="64">
        <v>2</v>
      </c>
      <c r="M49" s="64">
        <v>4</v>
      </c>
      <c r="N49" s="64">
        <v>7</v>
      </c>
      <c r="O49" s="65">
        <v>6</v>
      </c>
      <c r="P49" s="48"/>
      <c r="Q49" s="48"/>
      <c r="R49" s="48"/>
      <c r="S49" s="48"/>
      <c r="T49" s="48"/>
      <c r="U49" s="48"/>
    </row>
    <row r="50" spans="1:21" ht="30.75" customHeight="1">
      <c r="A50" s="48"/>
      <c r="B50" s="1193"/>
      <c r="C50" s="1194"/>
      <c r="D50" s="62"/>
      <c r="E50" s="1185" t="s">
        <v>16</v>
      </c>
      <c r="F50" s="1185"/>
      <c r="G50" s="1185"/>
      <c r="H50" s="1185"/>
      <c r="I50" s="1185"/>
      <c r="J50" s="1186"/>
      <c r="K50" s="63">
        <v>143</v>
      </c>
      <c r="L50" s="64">
        <v>155</v>
      </c>
      <c r="M50" s="64">
        <v>136</v>
      </c>
      <c r="N50" s="64">
        <v>136</v>
      </c>
      <c r="O50" s="65">
        <v>135</v>
      </c>
      <c r="P50" s="48"/>
      <c r="Q50" s="48"/>
      <c r="R50" s="48"/>
      <c r="S50" s="48"/>
      <c r="T50" s="48"/>
      <c r="U50" s="48"/>
    </row>
    <row r="51" spans="1:21" ht="30.75" customHeight="1">
      <c r="A51" s="48"/>
      <c r="B51" s="1195"/>
      <c r="C51" s="1196"/>
      <c r="D51" s="66"/>
      <c r="E51" s="1185" t="s">
        <v>17</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18</v>
      </c>
      <c r="C52" s="1184"/>
      <c r="D52" s="66"/>
      <c r="E52" s="1185" t="s">
        <v>19</v>
      </c>
      <c r="F52" s="1185"/>
      <c r="G52" s="1185"/>
      <c r="H52" s="1185"/>
      <c r="I52" s="1185"/>
      <c r="J52" s="1186"/>
      <c r="K52" s="63">
        <v>888</v>
      </c>
      <c r="L52" s="64">
        <v>874</v>
      </c>
      <c r="M52" s="64">
        <v>872</v>
      </c>
      <c r="N52" s="64">
        <v>825</v>
      </c>
      <c r="O52" s="65">
        <v>786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554</v>
      </c>
      <c r="L53" s="69">
        <v>486</v>
      </c>
      <c r="M53" s="69">
        <v>406</v>
      </c>
      <c r="N53" s="69">
        <v>360</v>
      </c>
      <c r="O53" s="70">
        <v>260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99" t="s">
        <v>23</v>
      </c>
      <c r="C41" s="1200"/>
      <c r="D41" s="81"/>
      <c r="E41" s="1205" t="s">
        <v>24</v>
      </c>
      <c r="F41" s="1205"/>
      <c r="G41" s="1205"/>
      <c r="H41" s="1206"/>
      <c r="I41" s="82">
        <v>6531</v>
      </c>
      <c r="J41" s="83">
        <v>6528</v>
      </c>
      <c r="K41" s="83">
        <v>6788</v>
      </c>
      <c r="L41" s="83">
        <v>7246</v>
      </c>
      <c r="M41" s="84">
        <v>8144</v>
      </c>
    </row>
    <row r="42" spans="2:13" ht="27.75" customHeight="1">
      <c r="B42" s="1201"/>
      <c r="C42" s="1202"/>
      <c r="D42" s="85"/>
      <c r="E42" s="1207" t="s">
        <v>25</v>
      </c>
      <c r="F42" s="1207"/>
      <c r="G42" s="1207"/>
      <c r="H42" s="1208"/>
      <c r="I42" s="86">
        <v>2360</v>
      </c>
      <c r="J42" s="87">
        <v>2191</v>
      </c>
      <c r="K42" s="87">
        <v>2033</v>
      </c>
      <c r="L42" s="87">
        <v>1869</v>
      </c>
      <c r="M42" s="88">
        <v>1689</v>
      </c>
    </row>
    <row r="43" spans="2:13" ht="27.75" customHeight="1">
      <c r="B43" s="1201"/>
      <c r="C43" s="1202"/>
      <c r="D43" s="85"/>
      <c r="E43" s="1207" t="s">
        <v>26</v>
      </c>
      <c r="F43" s="1207"/>
      <c r="G43" s="1207"/>
      <c r="H43" s="1208"/>
      <c r="I43" s="86">
        <v>1703</v>
      </c>
      <c r="J43" s="87">
        <v>1533</v>
      </c>
      <c r="K43" s="87">
        <v>1335</v>
      </c>
      <c r="L43" s="87">
        <v>1194</v>
      </c>
      <c r="M43" s="88">
        <v>655</v>
      </c>
    </row>
    <row r="44" spans="2:13" ht="27.75" customHeight="1">
      <c r="B44" s="1201"/>
      <c r="C44" s="1202"/>
      <c r="D44" s="85"/>
      <c r="E44" s="1207" t="s">
        <v>27</v>
      </c>
      <c r="F44" s="1207"/>
      <c r="G44" s="1207"/>
      <c r="H44" s="1208"/>
      <c r="I44" s="86">
        <v>35</v>
      </c>
      <c r="J44" s="87">
        <v>59</v>
      </c>
      <c r="K44" s="87">
        <v>55</v>
      </c>
      <c r="L44" s="87">
        <v>49</v>
      </c>
      <c r="M44" s="88">
        <v>93</v>
      </c>
    </row>
    <row r="45" spans="2:13" ht="27.75" customHeight="1">
      <c r="B45" s="1201"/>
      <c r="C45" s="1202"/>
      <c r="D45" s="85"/>
      <c r="E45" s="1207" t="s">
        <v>28</v>
      </c>
      <c r="F45" s="1207"/>
      <c r="G45" s="1207"/>
      <c r="H45" s="1208"/>
      <c r="I45" s="86">
        <v>1901</v>
      </c>
      <c r="J45" s="87">
        <v>1859</v>
      </c>
      <c r="K45" s="87">
        <v>1754</v>
      </c>
      <c r="L45" s="87">
        <v>1596</v>
      </c>
      <c r="M45" s="88">
        <v>1439</v>
      </c>
    </row>
    <row r="46" spans="2:13" ht="27.75" customHeight="1">
      <c r="B46" s="1201"/>
      <c r="C46" s="1202"/>
      <c r="D46" s="85"/>
      <c r="E46" s="1207" t="s">
        <v>29</v>
      </c>
      <c r="F46" s="1207"/>
      <c r="G46" s="1207"/>
      <c r="H46" s="1208"/>
      <c r="I46" s="86" t="s">
        <v>482</v>
      </c>
      <c r="J46" s="87" t="s">
        <v>482</v>
      </c>
      <c r="K46" s="87" t="s">
        <v>482</v>
      </c>
      <c r="L46" s="87" t="s">
        <v>482</v>
      </c>
      <c r="M46" s="88" t="s">
        <v>482</v>
      </c>
    </row>
    <row r="47" spans="2:13" ht="27.75" customHeight="1">
      <c r="B47" s="1201"/>
      <c r="C47" s="1202"/>
      <c r="D47" s="85"/>
      <c r="E47" s="1207" t="s">
        <v>30</v>
      </c>
      <c r="F47" s="1207"/>
      <c r="G47" s="1207"/>
      <c r="H47" s="1208"/>
      <c r="I47" s="86" t="s">
        <v>482</v>
      </c>
      <c r="J47" s="87" t="s">
        <v>482</v>
      </c>
      <c r="K47" s="87" t="s">
        <v>482</v>
      </c>
      <c r="L47" s="87" t="s">
        <v>482</v>
      </c>
      <c r="M47" s="88" t="s">
        <v>482</v>
      </c>
    </row>
    <row r="48" spans="2:13" ht="27.75" customHeight="1">
      <c r="B48" s="1203"/>
      <c r="C48" s="1204"/>
      <c r="D48" s="85"/>
      <c r="E48" s="1207" t="s">
        <v>31</v>
      </c>
      <c r="F48" s="1207"/>
      <c r="G48" s="1207"/>
      <c r="H48" s="1208"/>
      <c r="I48" s="86" t="s">
        <v>482</v>
      </c>
      <c r="J48" s="87" t="s">
        <v>482</v>
      </c>
      <c r="K48" s="87" t="s">
        <v>482</v>
      </c>
      <c r="L48" s="87" t="s">
        <v>482</v>
      </c>
      <c r="M48" s="88" t="s">
        <v>482</v>
      </c>
    </row>
    <row r="49" spans="2:13" ht="27.75" customHeight="1">
      <c r="B49" s="1209" t="s">
        <v>32</v>
      </c>
      <c r="C49" s="1210"/>
      <c r="D49" s="89"/>
      <c r="E49" s="1207" t="s">
        <v>33</v>
      </c>
      <c r="F49" s="1207"/>
      <c r="G49" s="1207"/>
      <c r="H49" s="1208"/>
      <c r="I49" s="86">
        <v>2380</v>
      </c>
      <c r="J49" s="87">
        <v>2759</v>
      </c>
      <c r="K49" s="87">
        <v>2989</v>
      </c>
      <c r="L49" s="87">
        <v>3227</v>
      </c>
      <c r="M49" s="88">
        <v>3265</v>
      </c>
    </row>
    <row r="50" spans="2:13" ht="27.75" customHeight="1">
      <c r="B50" s="1201"/>
      <c r="C50" s="1202"/>
      <c r="D50" s="85"/>
      <c r="E50" s="1207" t="s">
        <v>34</v>
      </c>
      <c r="F50" s="1207"/>
      <c r="G50" s="1207"/>
      <c r="H50" s="1208"/>
      <c r="I50" s="86">
        <v>525</v>
      </c>
      <c r="J50" s="87">
        <v>594</v>
      </c>
      <c r="K50" s="87">
        <v>540</v>
      </c>
      <c r="L50" s="87">
        <v>620</v>
      </c>
      <c r="M50" s="88">
        <v>691</v>
      </c>
    </row>
    <row r="51" spans="2:13" ht="27.75" customHeight="1">
      <c r="B51" s="1203"/>
      <c r="C51" s="1204"/>
      <c r="D51" s="85"/>
      <c r="E51" s="1207" t="s">
        <v>35</v>
      </c>
      <c r="F51" s="1207"/>
      <c r="G51" s="1207"/>
      <c r="H51" s="1208"/>
      <c r="I51" s="86">
        <v>6208</v>
      </c>
      <c r="J51" s="87">
        <v>6170</v>
      </c>
      <c r="K51" s="87">
        <v>6305</v>
      </c>
      <c r="L51" s="87">
        <v>6428</v>
      </c>
      <c r="M51" s="88">
        <v>6864</v>
      </c>
    </row>
    <row r="52" spans="2:13" ht="27.75" customHeight="1" thickBot="1">
      <c r="B52" s="1211" t="s">
        <v>36</v>
      </c>
      <c r="C52" s="1212"/>
      <c r="D52" s="90"/>
      <c r="E52" s="1213" t="s">
        <v>37</v>
      </c>
      <c r="F52" s="1213"/>
      <c r="G52" s="1213"/>
      <c r="H52" s="1214"/>
      <c r="I52" s="91">
        <v>3418</v>
      </c>
      <c r="J52" s="92">
        <v>2647</v>
      </c>
      <c r="K52" s="92">
        <v>2130</v>
      </c>
      <c r="L52" s="92">
        <v>1679</v>
      </c>
      <c r="M52" s="93">
        <v>1200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7" zoomScaleNormal="57"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351" t="s">
        <v>548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549</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550</v>
      </c>
      <c r="H51" s="1228"/>
      <c r="I51" s="1233" t="s">
        <v>551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552</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553</v>
      </c>
      <c r="H55" s="1239"/>
      <c r="I55" s="1237" t="s">
        <v>551</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552</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554</v>
      </c>
      <c r="C63" s="244"/>
      <c r="D63" s="244"/>
      <c r="E63" s="244"/>
      <c r="F63" s="244"/>
      <c r="G63" s="244"/>
      <c r="H63" s="244"/>
      <c r="I63" s="244"/>
      <c r="J63" s="244"/>
      <c r="K63" s="244"/>
      <c r="L63" s="244"/>
      <c r="M63" s="244"/>
      <c r="N63" s="244"/>
      <c r="O63" s="244"/>
    </row>
    <row r="64" spans="1:17">
      <c r="B64" s="248"/>
      <c r="C64" s="244"/>
      <c r="D64" s="244"/>
      <c r="E64" s="244"/>
      <c r="F64" s="244"/>
      <c r="G64" s="351" t="s">
        <v>548</v>
      </c>
      <c r="I64" s="352"/>
      <c r="J64" s="352"/>
      <c r="K64" s="352"/>
      <c r="L64" s="244"/>
      <c r="M64" s="244"/>
      <c r="N64" s="244"/>
      <c r="O64" s="244"/>
    </row>
    <row r="65" spans="2:30">
      <c r="B65" s="248"/>
      <c r="C65" s="244"/>
      <c r="D65" s="244"/>
      <c r="E65" s="244"/>
      <c r="F65" s="244"/>
      <c r="G65" s="1247" t="s">
        <v>555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550</v>
      </c>
      <c r="H73" s="1228"/>
      <c r="I73" s="1233" t="s">
        <v>551</v>
      </c>
      <c r="J73" s="1233"/>
      <c r="K73" s="1248">
        <v>80.599999999999994</v>
      </c>
      <c r="L73" s="1248">
        <v>60.9</v>
      </c>
      <c r="M73" s="1236">
        <v>48.9</v>
      </c>
      <c r="N73" s="1236">
        <v>39.5</v>
      </c>
      <c r="O73" s="1236">
        <v>28.1</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557</v>
      </c>
      <c r="J75" s="1237"/>
      <c r="K75" s="1249">
        <v>14.5</v>
      </c>
      <c r="L75" s="1249">
        <v>12.6</v>
      </c>
      <c r="M75" s="1249">
        <v>11.2</v>
      </c>
      <c r="N75" s="1249">
        <v>9.6</v>
      </c>
      <c r="O75" s="1249">
        <v>7.9</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553</v>
      </c>
      <c r="H77" s="1239"/>
      <c r="I77" s="1237" t="s">
        <v>551</v>
      </c>
      <c r="J77" s="1237"/>
      <c r="K77" s="1248">
        <v>20.3</v>
      </c>
      <c r="L77" s="1248">
        <v>5.7</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557</v>
      </c>
      <c r="J79" s="1246"/>
      <c r="K79" s="1251">
        <v>12.2</v>
      </c>
      <c r="L79" s="1251">
        <v>10.8</v>
      </c>
      <c r="M79" s="1251">
        <v>9.8000000000000007</v>
      </c>
      <c r="N79" s="1251">
        <v>9.1</v>
      </c>
      <c r="O79" s="1251">
        <v>8.6</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2" zoomScaleNormal="52"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2" zoomScaleNormal="52"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77924</v>
      </c>
      <c r="E3" s="116"/>
      <c r="F3" s="117">
        <v>146140</v>
      </c>
      <c r="G3" s="118"/>
      <c r="H3" s="119"/>
    </row>
    <row r="4" spans="1:8">
      <c r="A4" s="120"/>
      <c r="B4" s="121"/>
      <c r="C4" s="122"/>
      <c r="D4" s="123">
        <v>54521</v>
      </c>
      <c r="E4" s="124"/>
      <c r="F4" s="125">
        <v>75451</v>
      </c>
      <c r="G4" s="126"/>
      <c r="H4" s="127"/>
    </row>
    <row r="5" spans="1:8">
      <c r="A5" s="108" t="s">
        <v>516</v>
      </c>
      <c r="B5" s="113"/>
      <c r="C5" s="114"/>
      <c r="D5" s="115">
        <v>125362</v>
      </c>
      <c r="E5" s="116"/>
      <c r="F5" s="117">
        <v>146641</v>
      </c>
      <c r="G5" s="118"/>
      <c r="H5" s="119"/>
    </row>
    <row r="6" spans="1:8">
      <c r="A6" s="120"/>
      <c r="B6" s="121"/>
      <c r="C6" s="122"/>
      <c r="D6" s="123">
        <v>51082</v>
      </c>
      <c r="E6" s="124"/>
      <c r="F6" s="125">
        <v>68142</v>
      </c>
      <c r="G6" s="126"/>
      <c r="H6" s="127"/>
    </row>
    <row r="7" spans="1:8">
      <c r="A7" s="108" t="s">
        <v>517</v>
      </c>
      <c r="B7" s="113"/>
      <c r="C7" s="114"/>
      <c r="D7" s="115">
        <v>162569</v>
      </c>
      <c r="E7" s="116"/>
      <c r="F7" s="117">
        <v>174587</v>
      </c>
      <c r="G7" s="118"/>
      <c r="H7" s="119"/>
    </row>
    <row r="8" spans="1:8">
      <c r="A8" s="120"/>
      <c r="B8" s="121"/>
      <c r="C8" s="122"/>
      <c r="D8" s="123">
        <v>98272</v>
      </c>
      <c r="E8" s="124"/>
      <c r="F8" s="125">
        <v>79695</v>
      </c>
      <c r="G8" s="126"/>
      <c r="H8" s="127"/>
    </row>
    <row r="9" spans="1:8">
      <c r="A9" s="108" t="s">
        <v>518</v>
      </c>
      <c r="B9" s="113"/>
      <c r="C9" s="114"/>
      <c r="D9" s="115">
        <v>125545</v>
      </c>
      <c r="E9" s="116"/>
      <c r="F9" s="117">
        <v>175675</v>
      </c>
      <c r="G9" s="118"/>
      <c r="H9" s="119"/>
    </row>
    <row r="10" spans="1:8">
      <c r="A10" s="120"/>
      <c r="B10" s="121"/>
      <c r="C10" s="122"/>
      <c r="D10" s="123">
        <v>40050</v>
      </c>
      <c r="E10" s="124"/>
      <c r="F10" s="125">
        <v>87698</v>
      </c>
      <c r="G10" s="126"/>
      <c r="H10" s="127"/>
    </row>
    <row r="11" spans="1:8">
      <c r="A11" s="108" t="s">
        <v>519</v>
      </c>
      <c r="B11" s="113"/>
      <c r="C11" s="114"/>
      <c r="D11" s="115">
        <v>164279</v>
      </c>
      <c r="E11" s="116"/>
      <c r="F11" s="117">
        <v>162193</v>
      </c>
      <c r="G11" s="118"/>
      <c r="H11" s="119"/>
    </row>
    <row r="12" spans="1:8">
      <c r="A12" s="120"/>
      <c r="B12" s="121"/>
      <c r="C12" s="128"/>
      <c r="D12" s="123">
        <v>114755</v>
      </c>
      <c r="E12" s="124"/>
      <c r="F12" s="125">
        <v>79985</v>
      </c>
      <c r="G12" s="126"/>
      <c r="H12" s="127"/>
    </row>
    <row r="13" spans="1:8">
      <c r="A13" s="108"/>
      <c r="B13" s="113"/>
      <c r="C13" s="129"/>
      <c r="D13" s="130">
        <v>131136</v>
      </c>
      <c r="E13" s="131"/>
      <c r="F13" s="132">
        <v>161047</v>
      </c>
      <c r="G13" s="133"/>
      <c r="H13" s="119"/>
    </row>
    <row r="14" spans="1:8">
      <c r="A14" s="120"/>
      <c r="B14" s="121"/>
      <c r="C14" s="122"/>
      <c r="D14" s="123">
        <v>71736</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2.37</v>
      </c>
      <c r="C19" s="134">
        <f>ROUND(VALUE(SUBSTITUTE(実質収支比率等に係る経年分析!G$48,"▲","-")),2)</f>
        <v>2.6</v>
      </c>
      <c r="D19" s="134">
        <f>ROUND(VALUE(SUBSTITUTE(実質収支比率等に係る経年分析!H$48,"▲","-")),2)</f>
        <v>3.7</v>
      </c>
      <c r="E19" s="134">
        <f>ROUND(VALUE(SUBSTITUTE(実質収支比率等に係る経年分析!I$48,"▲","-")),2)</f>
        <v>3.56</v>
      </c>
      <c r="F19" s="134">
        <f>ROUND(VALUE(SUBSTITUTE(実質収支比率等に係る経年分析!J$48,"▲","-")),2)</f>
        <v>3.91</v>
      </c>
    </row>
    <row r="20" spans="1:11">
      <c r="A20" s="134" t="s">
        <v>42</v>
      </c>
      <c r="B20" s="134">
        <f>ROUND(VALUE(SUBSTITUTE(実質収支比率等に係る経年分析!F$47,"▲","-")),2)</f>
        <v>24.58</v>
      </c>
      <c r="C20" s="134">
        <f>ROUND(VALUE(SUBSTITUTE(実質収支比率等に係る経年分析!G$47,"▲","-")),2)</f>
        <v>26.47</v>
      </c>
      <c r="D20" s="134">
        <f>ROUND(VALUE(SUBSTITUTE(実質収支比率等に係る経年分析!H$47,"▲","-")),2)</f>
        <v>28.42</v>
      </c>
      <c r="E20" s="134">
        <f>ROUND(VALUE(SUBSTITUTE(実質収支比率等に係る経年分析!I$47,"▲","-")),2)</f>
        <v>29.45</v>
      </c>
      <c r="F20" s="134">
        <f>ROUND(VALUE(SUBSTITUTE(実質収支比率等に係る経年分析!J$47,"▲","-")),2)</f>
        <v>27.05</v>
      </c>
    </row>
    <row r="21" spans="1:11">
      <c r="A21" s="134" t="s">
        <v>43</v>
      </c>
      <c r="B21" s="134">
        <f>IF(ISNUMBER(VALUE(SUBSTITUTE(実質収支比率等に係る経年分析!F$49,"▲","-"))),ROUND(VALUE(SUBSTITUTE(実質収支比率等に係る経年分析!F$49,"▲","-")),2),NA())</f>
        <v>-2.1800000000000002</v>
      </c>
      <c r="C21" s="134">
        <f>IF(ISNUMBER(VALUE(SUBSTITUTE(実質収支比率等に係る経年分析!G$49,"▲","-"))),ROUND(VALUE(SUBSTITUTE(実質収支比率等に係る経年分析!G$49,"▲","-")),2),NA())</f>
        <v>0.37</v>
      </c>
      <c r="D21" s="134">
        <f>IF(ISNUMBER(VALUE(SUBSTITUTE(実質収支比率等に係る経年分析!H$49,"▲","-"))),ROUND(VALUE(SUBSTITUTE(実質収支比率等に係る経年分析!H$49,"▲","-")),2),NA())</f>
        <v>0.62</v>
      </c>
      <c r="E21" s="134">
        <f>IF(ISNUMBER(VALUE(SUBSTITUTE(実質収支比率等に係る経年分析!I$49,"▲","-"))),ROUND(VALUE(SUBSTITUTE(実質収支比率等に係る経年分析!I$49,"▲","-")),2),NA())</f>
        <v>-3.75</v>
      </c>
      <c r="F21" s="134">
        <f>IF(ISNUMBER(VALUE(SUBSTITUTE(実質収支比率等に係る経年分析!J$49,"▲","-"))),ROUND(VALUE(SUBSTITUTE(実質収支比率等に係る経年分析!J$49,"▲","-")),2),NA())</f>
        <v>-5.61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0.55000000000000004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2.21</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#VALUE!</v>
      </c>
      <c r="G35" s="135" t="e">
        <f>IF(ROUND(VALUE(SUBSTITUTE(連結実質赤字比率に係る赤字・黒字の構成分析!H$35,"▲", "-")), 2) &gt;= 0, ABS(ROUND(VALUE(SUBSTITUTE(連結実質赤字比率に係る赤字・黒字の構成分析!H$35,"▲", "-")), 2)), NA())</f>
        <v>#VALUE!</v>
      </c>
      <c r="H35" s="135" t="e">
        <f>IF(ROUND(VALUE(SUBSTITUTE(連結実質赤字比率に係る赤字・黒字の構成分析!I$35,"▲", "-")), 2) &lt; 0, ABS(ROUND(VALUE(SUBSTITUTE(連結実質赤字比率に係る赤字・黒字の構成分析!I$35,"▲", "-")), 2)), NA())</f>
        <v>#VALUE!</v>
      </c>
      <c r="I35" s="135" t="e">
        <f>IF(ROUND(VALUE(SUBSTITUTE(連結実質赤字比率に係る赤字・黒字の構成分析!I$35,"▲", "-")), 2) &gt;= 0, ABS(ROUND(VALUE(SUBSTITUTE(連結実質赤字比率に係る赤字・黒字の構成分析!I$35,"▲", "-")), 2)), NA())</f>
        <v>#VALUE!</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888</v>
      </c>
      <c r="E42" s="136"/>
      <c r="F42" s="136"/>
      <c r="G42" s="136">
        <f>'実質公債費比率（分子）の構造'!L$52</f>
        <v>874</v>
      </c>
      <c r="H42" s="136"/>
      <c r="I42" s="136"/>
      <c r="J42" s="136">
        <f>'実質公債費比率（分子）の構造'!M$52</f>
        <v>872</v>
      </c>
      <c r="K42" s="136"/>
      <c r="L42" s="136"/>
      <c r="M42" s="136">
        <f>'実質公債費比率（分子）の構造'!N$52</f>
        <v>825</v>
      </c>
      <c r="N42" s="136"/>
      <c r="O42" s="136"/>
      <c r="P42" s="136">
        <f>'実質公債費比率（分子）の構造'!O$52</f>
        <v>786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143</v>
      </c>
      <c r="C44" s="136"/>
      <c r="D44" s="136"/>
      <c r="E44" s="136">
        <f>'実質公債費比率（分子）の構造'!L$50</f>
        <v>155</v>
      </c>
      <c r="F44" s="136"/>
      <c r="G44" s="136"/>
      <c r="H44" s="136">
        <f>'実質公債費比率（分子）の構造'!M$50</f>
        <v>136</v>
      </c>
      <c r="I44" s="136"/>
      <c r="J44" s="136"/>
      <c r="K44" s="136">
        <f>'実質公債費比率（分子）の構造'!N$50</f>
        <v>136</v>
      </c>
      <c r="L44" s="136"/>
      <c r="M44" s="136"/>
      <c r="N44" s="136">
        <f>'実質公債費比率（分子）の構造'!O$50</f>
        <v>135</v>
      </c>
      <c r="O44" s="136"/>
      <c r="P44" s="136"/>
    </row>
    <row r="45" spans="1:16">
      <c r="A45" s="136" t="s">
        <v>53</v>
      </c>
      <c r="B45" s="136">
        <f>'実質公債費比率（分子）の構造'!K$49</f>
        <v>0</v>
      </c>
      <c r="C45" s="136"/>
      <c r="D45" s="136"/>
      <c r="E45" s="136">
        <f>'実質公債費比率（分子）の構造'!L$49</f>
        <v>2</v>
      </c>
      <c r="F45" s="136"/>
      <c r="G45" s="136"/>
      <c r="H45" s="136">
        <f>'実質公債費比率（分子）の構造'!M$49</f>
        <v>4</v>
      </c>
      <c r="I45" s="136"/>
      <c r="J45" s="136"/>
      <c r="K45" s="136">
        <f>'実質公債費比率（分子）の構造'!N$49</f>
        <v>7</v>
      </c>
      <c r="L45" s="136"/>
      <c r="M45" s="136"/>
      <c r="N45" s="136">
        <f>'実質公債費比率（分子）の構造'!O$49</f>
        <v>6</v>
      </c>
      <c r="O45" s="136"/>
      <c r="P45" s="136"/>
    </row>
    <row r="46" spans="1:16">
      <c r="A46" s="136" t="s">
        <v>54</v>
      </c>
      <c r="B46" s="136">
        <f>'実質公債費比率（分子）の構造'!K$48</f>
        <v>280</v>
      </c>
      <c r="C46" s="136"/>
      <c r="D46" s="136"/>
      <c r="E46" s="136">
        <f>'実質公債費比率（分子）の構造'!L$48</f>
        <v>286</v>
      </c>
      <c r="F46" s="136"/>
      <c r="G46" s="136"/>
      <c r="H46" s="136">
        <f>'実質公債費比率（分子）の構造'!M$48</f>
        <v>302</v>
      </c>
      <c r="I46" s="136"/>
      <c r="J46" s="136"/>
      <c r="K46" s="136">
        <f>'実質公債費比率（分子）の構造'!N$48</f>
        <v>262</v>
      </c>
      <c r="L46" s="136"/>
      <c r="M46" s="136"/>
      <c r="N46" s="136">
        <f>'実質公債費比率（分子）の構造'!O$48</f>
        <v>156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1019</v>
      </c>
      <c r="C49" s="136"/>
      <c r="D49" s="136"/>
      <c r="E49" s="136">
        <f>'実質公債費比率（分子）の構造'!L$45</f>
        <v>917</v>
      </c>
      <c r="F49" s="136"/>
      <c r="G49" s="136"/>
      <c r="H49" s="136">
        <f>'実質公債費比率（分子）の構造'!M$45</f>
        <v>836</v>
      </c>
      <c r="I49" s="136"/>
      <c r="J49" s="136"/>
      <c r="K49" s="136">
        <f>'実質公債費比率（分子）の構造'!N$45</f>
        <v>780</v>
      </c>
      <c r="L49" s="136"/>
      <c r="M49" s="136"/>
      <c r="N49" s="136">
        <f>'実質公債費比率（分子）の構造'!O$45</f>
        <v>749</v>
      </c>
      <c r="O49" s="136"/>
      <c r="P49" s="136"/>
    </row>
    <row r="50" spans="1:16">
      <c r="A50" s="136" t="s">
        <v>58</v>
      </c>
      <c r="B50" s="136" t="e">
        <f>NA()</f>
        <v>#N/A</v>
      </c>
      <c r="C50" s="136">
        <f>IF(ISNUMBER('実質公債費比率（分子）の構造'!K$53),'実質公債費比率（分子）の構造'!K$53,NA())</f>
        <v>554</v>
      </c>
      <c r="D50" s="136" t="e">
        <f>NA()</f>
        <v>#N/A</v>
      </c>
      <c r="E50" s="136" t="e">
        <f>NA()</f>
        <v>#N/A</v>
      </c>
      <c r="F50" s="136">
        <f>IF(ISNUMBER('実質公債費比率（分子）の構造'!L$53),'実質公債費比率（分子）の構造'!L$53,NA())</f>
        <v>486</v>
      </c>
      <c r="G50" s="136" t="e">
        <f>NA()</f>
        <v>#N/A</v>
      </c>
      <c r="H50" s="136" t="e">
        <f>NA()</f>
        <v>#N/A</v>
      </c>
      <c r="I50" s="136">
        <f>IF(ISNUMBER('実質公債費比率（分子）の構造'!M$53),'実質公債費比率（分子）の構造'!M$53,NA())</f>
        <v>406</v>
      </c>
      <c r="J50" s="136" t="e">
        <f>NA()</f>
        <v>#N/A</v>
      </c>
      <c r="K50" s="136" t="e">
        <f>NA()</f>
        <v>#N/A</v>
      </c>
      <c r="L50" s="136">
        <f>IF(ISNUMBER('実質公債費比率（分子）の構造'!N$53),'実質公債費比率（分子）の構造'!N$53,NA())</f>
        <v>360</v>
      </c>
      <c r="M50" s="136" t="e">
        <f>NA()</f>
        <v>#N/A</v>
      </c>
      <c r="N50" s="136" t="e">
        <f>NA()</f>
        <v>#N/A</v>
      </c>
      <c r="O50" s="136">
        <f>IF(ISNUMBER('実質公債費比率（分子）の構造'!O$53),'実質公債費比率（分子）の構造'!O$53,NA())</f>
        <v>260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6208</v>
      </c>
      <c r="E56" s="135"/>
      <c r="F56" s="135"/>
      <c r="G56" s="135">
        <f>'将来負担比率（分子）の構造'!J$51</f>
        <v>6170</v>
      </c>
      <c r="H56" s="135"/>
      <c r="I56" s="135"/>
      <c r="J56" s="135">
        <f>'将来負担比率（分子）の構造'!K$51</f>
        <v>6305</v>
      </c>
      <c r="K56" s="135"/>
      <c r="L56" s="135"/>
      <c r="M56" s="135">
        <f>'将来負担比率（分子）の構造'!L$51</f>
        <v>6428</v>
      </c>
      <c r="N56" s="135"/>
      <c r="O56" s="135"/>
      <c r="P56" s="135">
        <f>'将来負担比率（分子）の構造'!M$51</f>
        <v>6864</v>
      </c>
    </row>
    <row r="57" spans="1:16">
      <c r="A57" s="135" t="s">
        <v>34</v>
      </c>
      <c r="B57" s="135"/>
      <c r="C57" s="135"/>
      <c r="D57" s="135">
        <f>'将来負担比率（分子）の構造'!I$50</f>
        <v>525</v>
      </c>
      <c r="E57" s="135"/>
      <c r="F57" s="135"/>
      <c r="G57" s="135">
        <f>'将来負担比率（分子）の構造'!J$50</f>
        <v>594</v>
      </c>
      <c r="H57" s="135"/>
      <c r="I57" s="135"/>
      <c r="J57" s="135">
        <f>'将来負担比率（分子）の構造'!K$50</f>
        <v>540</v>
      </c>
      <c r="K57" s="135"/>
      <c r="L57" s="135"/>
      <c r="M57" s="135">
        <f>'将来負担比率（分子）の構造'!L$50</f>
        <v>620</v>
      </c>
      <c r="N57" s="135"/>
      <c r="O57" s="135"/>
      <c r="P57" s="135">
        <f>'将来負担比率（分子）の構造'!M$50</f>
        <v>691</v>
      </c>
    </row>
    <row r="58" spans="1:16">
      <c r="A58" s="135" t="s">
        <v>33</v>
      </c>
      <c r="B58" s="135"/>
      <c r="C58" s="135"/>
      <c r="D58" s="135">
        <f>'将来負担比率（分子）の構造'!I$49</f>
        <v>2380</v>
      </c>
      <c r="E58" s="135"/>
      <c r="F58" s="135"/>
      <c r="G58" s="135">
        <f>'将来負担比率（分子）の構造'!J$49</f>
        <v>2759</v>
      </c>
      <c r="H58" s="135"/>
      <c r="I58" s="135"/>
      <c r="J58" s="135">
        <f>'将来負担比率（分子）の構造'!K$49</f>
        <v>2989</v>
      </c>
      <c r="K58" s="135"/>
      <c r="L58" s="135"/>
      <c r="M58" s="135">
        <f>'将来負担比率（分子）の構造'!L$49</f>
        <v>3227</v>
      </c>
      <c r="N58" s="135"/>
      <c r="O58" s="135"/>
      <c r="P58" s="135">
        <f>'将来負担比率（分子）の構造'!M$49</f>
        <v>3265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1901</v>
      </c>
      <c r="C62" s="135"/>
      <c r="D62" s="135"/>
      <c r="E62" s="135">
        <f>'将来負担比率（分子）の構造'!J$45</f>
        <v>1859</v>
      </c>
      <c r="F62" s="135"/>
      <c r="G62" s="135"/>
      <c r="H62" s="135">
        <f>'将来負担比率（分子）の構造'!K$45</f>
        <v>1754</v>
      </c>
      <c r="I62" s="135"/>
      <c r="J62" s="135"/>
      <c r="K62" s="135">
        <f>'将来負担比率（分子）の構造'!L$45</f>
        <v>1596</v>
      </c>
      <c r="L62" s="135"/>
      <c r="M62" s="135"/>
      <c r="N62" s="135">
        <f>'将来負担比率（分子）の構造'!M$45</f>
        <v>1439</v>
      </c>
      <c r="O62" s="135"/>
      <c r="P62" s="135"/>
    </row>
    <row r="63" spans="1:16">
      <c r="A63" s="135" t="s">
        <v>27</v>
      </c>
      <c r="B63" s="135">
        <f>'将来負担比率（分子）の構造'!I$44</f>
        <v>35</v>
      </c>
      <c r="C63" s="135"/>
      <c r="D63" s="135"/>
      <c r="E63" s="135">
        <f>'将来負担比率（分子）の構造'!J$44</f>
        <v>59</v>
      </c>
      <c r="F63" s="135"/>
      <c r="G63" s="135"/>
      <c r="H63" s="135">
        <f>'将来負担比率（分子）の構造'!K$44</f>
        <v>55</v>
      </c>
      <c r="I63" s="135"/>
      <c r="J63" s="135"/>
      <c r="K63" s="135">
        <f>'将来負担比率（分子）の構造'!L$44</f>
        <v>49</v>
      </c>
      <c r="L63" s="135"/>
      <c r="M63" s="135"/>
      <c r="N63" s="135">
        <f>'将来負担比率（分子）の構造'!M$44</f>
        <v>93</v>
      </c>
      <c r="O63" s="135"/>
      <c r="P63" s="135"/>
    </row>
    <row r="64" spans="1:16">
      <c r="A64" s="135" t="s">
        <v>26</v>
      </c>
      <c r="B64" s="135">
        <f>'将来負担比率（分子）の構造'!I$43</f>
        <v>1703</v>
      </c>
      <c r="C64" s="135"/>
      <c r="D64" s="135"/>
      <c r="E64" s="135">
        <f>'将来負担比率（分子）の構造'!J$43</f>
        <v>1533</v>
      </c>
      <c r="F64" s="135"/>
      <c r="G64" s="135"/>
      <c r="H64" s="135">
        <f>'将来負担比率（分子）の構造'!K$43</f>
        <v>1335</v>
      </c>
      <c r="I64" s="135"/>
      <c r="J64" s="135"/>
      <c r="K64" s="135">
        <f>'将来負担比率（分子）の構造'!L$43</f>
        <v>1194</v>
      </c>
      <c r="L64" s="135"/>
      <c r="M64" s="135"/>
      <c r="N64" s="135">
        <f>'将来負担比率（分子）の構造'!M$43</f>
        <v>655</v>
      </c>
      <c r="O64" s="135"/>
      <c r="P64" s="135"/>
    </row>
    <row r="65" spans="1:16">
      <c r="A65" s="135" t="s">
        <v>25</v>
      </c>
      <c r="B65" s="135">
        <f>'将来負担比率（分子）の構造'!I$42</f>
        <v>2360</v>
      </c>
      <c r="C65" s="135"/>
      <c r="D65" s="135"/>
      <c r="E65" s="135">
        <f>'将来負担比率（分子）の構造'!J$42</f>
        <v>2191</v>
      </c>
      <c r="F65" s="135"/>
      <c r="G65" s="135"/>
      <c r="H65" s="135">
        <f>'将来負担比率（分子）の構造'!K$42</f>
        <v>2033</v>
      </c>
      <c r="I65" s="135"/>
      <c r="J65" s="135"/>
      <c r="K65" s="135">
        <f>'将来負担比率（分子）の構造'!L$42</f>
        <v>1869</v>
      </c>
      <c r="L65" s="135"/>
      <c r="M65" s="135"/>
      <c r="N65" s="135">
        <f>'将来負担比率（分子）の構造'!M$42</f>
        <v>1689</v>
      </c>
      <c r="O65" s="135"/>
      <c r="P65" s="135"/>
    </row>
    <row r="66" spans="1:16">
      <c r="A66" s="135" t="s">
        <v>24</v>
      </c>
      <c r="B66" s="135">
        <f>'将来負担比率（分子）の構造'!I$41</f>
        <v>6531</v>
      </c>
      <c r="C66" s="135"/>
      <c r="D66" s="135"/>
      <c r="E66" s="135">
        <f>'将来負担比率（分子）の構造'!J$41</f>
        <v>6528</v>
      </c>
      <c r="F66" s="135"/>
      <c r="G66" s="135"/>
      <c r="H66" s="135">
        <f>'将来負担比率（分子）の構造'!K$41</f>
        <v>6788</v>
      </c>
      <c r="I66" s="135"/>
      <c r="J66" s="135"/>
      <c r="K66" s="135">
        <f>'将来負担比率（分子）の構造'!L$41</f>
        <v>7246</v>
      </c>
      <c r="L66" s="135"/>
      <c r="M66" s="135"/>
      <c r="N66" s="135">
        <f>'将来負担比率（分子）の構造'!M$41</f>
        <v>8144</v>
      </c>
      <c r="O66" s="135"/>
      <c r="P66" s="135"/>
    </row>
    <row r="67" spans="1:16">
      <c r="A67" s="135" t="s">
        <v>62</v>
      </c>
      <c r="B67" s="135" t="e">
        <f>NA()</f>
        <v>#N/A</v>
      </c>
      <c r="C67" s="135">
        <f>IF(ISNUMBER('将来負担比率（分子）の構造'!I$52), IF('将来負担比率（分子）の構造'!I$52 &lt; 0, 0, '将来負担比率（分子）の構造'!I$52), NA())</f>
        <v>3418</v>
      </c>
      <c r="D67" s="135" t="e">
        <f>NA()</f>
        <v>#N/A</v>
      </c>
      <c r="E67" s="135" t="e">
        <f>NA()</f>
        <v>#N/A</v>
      </c>
      <c r="F67" s="135">
        <f>IF(ISNUMBER('将来負担比率（分子）の構造'!J$52), IF('将来負担比率（分子）の構造'!J$52 &lt; 0, 0, '将来負担比率（分子）の構造'!J$52), NA())</f>
        <v>2647</v>
      </c>
      <c r="G67" s="135" t="e">
        <f>NA()</f>
        <v>#N/A</v>
      </c>
      <c r="H67" s="135" t="e">
        <f>NA()</f>
        <v>#N/A</v>
      </c>
      <c r="I67" s="135">
        <f>IF(ISNUMBER('将来負担比率（分子）の構造'!K$52), IF('将来負担比率（分子）の構造'!K$52 &lt; 0, 0, '将来負担比率（分子）の構造'!K$52), NA())</f>
        <v>2130</v>
      </c>
      <c r="J67" s="135" t="e">
        <f>NA()</f>
        <v>#N/A</v>
      </c>
      <c r="K67" s="135" t="e">
        <f>NA()</f>
        <v>#N/A</v>
      </c>
      <c r="L67" s="135">
        <f>IF(ISNUMBER('将来負担比率（分子）の構造'!L$52), IF('将来負担比率（分子）の構造'!L$52 &lt; 0, 0, '将来負担比率（分子）の構造'!L$52), NA())</f>
        <v>1679</v>
      </c>
      <c r="M67" s="135" t="e">
        <f>NA()</f>
        <v>#N/A</v>
      </c>
      <c r="N67" s="135" t="e">
        <f>NA()</f>
        <v>#N/A</v>
      </c>
      <c r="O67" s="135">
        <f>IF(ISNUMBER('将来負担比率（分子）の構造'!M$52), IF('将来負担比率（分子）の構造'!M$52 &lt; 0, 0, '将来負担比率（分子）の構造'!M$52), NA())</f>
        <v>1200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1275209</v>
      </c>
      <c r="S5" s="613"/>
      <c r="T5" s="613"/>
      <c r="U5" s="613"/>
      <c r="V5" s="613"/>
      <c r="W5" s="613"/>
      <c r="X5" s="613"/>
      <c r="Y5" s="614"/>
      <c r="Z5" s="615">
        <v>14.4</v>
      </c>
      <c r="AA5" s="615"/>
      <c r="AB5" s="615"/>
      <c r="AC5" s="615"/>
      <c r="AD5" s="616">
        <v>1275209</v>
      </c>
      <c r="AE5" s="616"/>
      <c r="AF5" s="616"/>
      <c r="AG5" s="616"/>
      <c r="AH5" s="616"/>
      <c r="AI5" s="616"/>
      <c r="AJ5" s="616"/>
      <c r="AK5" s="616"/>
      <c r="AL5" s="617">
        <v>26.4</v>
      </c>
      <c r="AM5" s="618"/>
      <c r="AN5" s="618"/>
      <c r="AO5" s="619"/>
      <c r="AP5" s="609" t="s">
        <v>207</v>
      </c>
      <c r="AQ5" s="610"/>
      <c r="AR5" s="610"/>
      <c r="AS5" s="610"/>
      <c r="AT5" s="610"/>
      <c r="AU5" s="610"/>
      <c r="AV5" s="610"/>
      <c r="AW5" s="610"/>
      <c r="AX5" s="610"/>
      <c r="AY5" s="610"/>
      <c r="AZ5" s="610"/>
      <c r="BA5" s="610"/>
      <c r="BB5" s="610"/>
      <c r="BC5" s="610"/>
      <c r="BD5" s="610"/>
      <c r="BE5" s="610"/>
      <c r="BF5" s="611"/>
      <c r="BG5" s="623">
        <v>1275209</v>
      </c>
      <c r="BH5" s="624"/>
      <c r="BI5" s="624"/>
      <c r="BJ5" s="624"/>
      <c r="BK5" s="624"/>
      <c r="BL5" s="624"/>
      <c r="BM5" s="624"/>
      <c r="BN5" s="625"/>
      <c r="BO5" s="626">
        <v>100</v>
      </c>
      <c r="BP5" s="626"/>
      <c r="BQ5" s="626"/>
      <c r="BR5" s="626"/>
      <c r="BS5" s="627">
        <v>19637</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204430</v>
      </c>
      <c r="S6" s="624"/>
      <c r="T6" s="624"/>
      <c r="U6" s="624"/>
      <c r="V6" s="624"/>
      <c r="W6" s="624"/>
      <c r="X6" s="624"/>
      <c r="Y6" s="625"/>
      <c r="Z6" s="626">
        <v>2.2999999999999998</v>
      </c>
      <c r="AA6" s="626"/>
      <c r="AB6" s="626"/>
      <c r="AC6" s="626"/>
      <c r="AD6" s="627">
        <v>204430</v>
      </c>
      <c r="AE6" s="627"/>
      <c r="AF6" s="627"/>
      <c r="AG6" s="627"/>
      <c r="AH6" s="627"/>
      <c r="AI6" s="627"/>
      <c r="AJ6" s="627"/>
      <c r="AK6" s="627"/>
      <c r="AL6" s="628">
        <v>4.2</v>
      </c>
      <c r="AM6" s="629"/>
      <c r="AN6" s="629"/>
      <c r="AO6" s="630"/>
      <c r="AP6" s="620" t="s">
        <v>212</v>
      </c>
      <c r="AQ6" s="621"/>
      <c r="AR6" s="621"/>
      <c r="AS6" s="621"/>
      <c r="AT6" s="621"/>
      <c r="AU6" s="621"/>
      <c r="AV6" s="621"/>
      <c r="AW6" s="621"/>
      <c r="AX6" s="621"/>
      <c r="AY6" s="621"/>
      <c r="AZ6" s="621"/>
      <c r="BA6" s="621"/>
      <c r="BB6" s="621"/>
      <c r="BC6" s="621"/>
      <c r="BD6" s="621"/>
      <c r="BE6" s="621"/>
      <c r="BF6" s="622"/>
      <c r="BG6" s="623">
        <v>1275209</v>
      </c>
      <c r="BH6" s="624"/>
      <c r="BI6" s="624"/>
      <c r="BJ6" s="624"/>
      <c r="BK6" s="624"/>
      <c r="BL6" s="624"/>
      <c r="BM6" s="624"/>
      <c r="BN6" s="625"/>
      <c r="BO6" s="626">
        <v>100</v>
      </c>
      <c r="BP6" s="626"/>
      <c r="BQ6" s="626"/>
      <c r="BR6" s="626"/>
      <c r="BS6" s="627">
        <v>19637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89783</v>
      </c>
      <c r="CS6" s="624"/>
      <c r="CT6" s="624"/>
      <c r="CU6" s="624"/>
      <c r="CV6" s="624"/>
      <c r="CW6" s="624"/>
      <c r="CX6" s="624"/>
      <c r="CY6" s="625"/>
      <c r="CZ6" s="626">
        <v>1</v>
      </c>
      <c r="DA6" s="626"/>
      <c r="DB6" s="626"/>
      <c r="DC6" s="626"/>
      <c r="DD6" s="632" t="s">
        <v>214</v>
      </c>
      <c r="DE6" s="624"/>
      <c r="DF6" s="624"/>
      <c r="DG6" s="624"/>
      <c r="DH6" s="624"/>
      <c r="DI6" s="624"/>
      <c r="DJ6" s="624"/>
      <c r="DK6" s="624"/>
      <c r="DL6" s="624"/>
      <c r="DM6" s="624"/>
      <c r="DN6" s="624"/>
      <c r="DO6" s="624"/>
      <c r="DP6" s="625"/>
      <c r="DQ6" s="632">
        <v>89783</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1858</v>
      </c>
      <c r="S7" s="624"/>
      <c r="T7" s="624"/>
      <c r="U7" s="624"/>
      <c r="V7" s="624"/>
      <c r="W7" s="624"/>
      <c r="X7" s="624"/>
      <c r="Y7" s="625"/>
      <c r="Z7" s="626">
        <v>0</v>
      </c>
      <c r="AA7" s="626"/>
      <c r="AB7" s="626"/>
      <c r="AC7" s="626"/>
      <c r="AD7" s="627">
        <v>1858</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547019</v>
      </c>
      <c r="BH7" s="624"/>
      <c r="BI7" s="624"/>
      <c r="BJ7" s="624"/>
      <c r="BK7" s="624"/>
      <c r="BL7" s="624"/>
      <c r="BM7" s="624"/>
      <c r="BN7" s="625"/>
      <c r="BO7" s="626">
        <v>42.9</v>
      </c>
      <c r="BP7" s="626"/>
      <c r="BQ7" s="626"/>
      <c r="BR7" s="626"/>
      <c r="BS7" s="627">
        <v>19637</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1189782</v>
      </c>
      <c r="CS7" s="624"/>
      <c r="CT7" s="624"/>
      <c r="CU7" s="624"/>
      <c r="CV7" s="624"/>
      <c r="CW7" s="624"/>
      <c r="CX7" s="624"/>
      <c r="CY7" s="625"/>
      <c r="CZ7" s="626">
        <v>13.7</v>
      </c>
      <c r="DA7" s="626"/>
      <c r="DB7" s="626"/>
      <c r="DC7" s="626"/>
      <c r="DD7" s="632">
        <v>91647</v>
      </c>
      <c r="DE7" s="624"/>
      <c r="DF7" s="624"/>
      <c r="DG7" s="624"/>
      <c r="DH7" s="624"/>
      <c r="DI7" s="624"/>
      <c r="DJ7" s="624"/>
      <c r="DK7" s="624"/>
      <c r="DL7" s="624"/>
      <c r="DM7" s="624"/>
      <c r="DN7" s="624"/>
      <c r="DO7" s="624"/>
      <c r="DP7" s="625"/>
      <c r="DQ7" s="632">
        <v>1075172</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3694</v>
      </c>
      <c r="S8" s="624"/>
      <c r="T8" s="624"/>
      <c r="U8" s="624"/>
      <c r="V8" s="624"/>
      <c r="W8" s="624"/>
      <c r="X8" s="624"/>
      <c r="Y8" s="625"/>
      <c r="Z8" s="626">
        <v>0</v>
      </c>
      <c r="AA8" s="626"/>
      <c r="AB8" s="626"/>
      <c r="AC8" s="626"/>
      <c r="AD8" s="627">
        <v>3694</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16707</v>
      </c>
      <c r="BH8" s="624"/>
      <c r="BI8" s="624"/>
      <c r="BJ8" s="624"/>
      <c r="BK8" s="624"/>
      <c r="BL8" s="624"/>
      <c r="BM8" s="624"/>
      <c r="BN8" s="625"/>
      <c r="BO8" s="626">
        <v>1.3</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1774573</v>
      </c>
      <c r="CS8" s="624"/>
      <c r="CT8" s="624"/>
      <c r="CU8" s="624"/>
      <c r="CV8" s="624"/>
      <c r="CW8" s="624"/>
      <c r="CX8" s="624"/>
      <c r="CY8" s="625"/>
      <c r="CZ8" s="626">
        <v>20.5</v>
      </c>
      <c r="DA8" s="626"/>
      <c r="DB8" s="626"/>
      <c r="DC8" s="626"/>
      <c r="DD8" s="632">
        <v>90407</v>
      </c>
      <c r="DE8" s="624"/>
      <c r="DF8" s="624"/>
      <c r="DG8" s="624"/>
      <c r="DH8" s="624"/>
      <c r="DI8" s="624"/>
      <c r="DJ8" s="624"/>
      <c r="DK8" s="624"/>
      <c r="DL8" s="624"/>
      <c r="DM8" s="624"/>
      <c r="DN8" s="624"/>
      <c r="DO8" s="624"/>
      <c r="DP8" s="625"/>
      <c r="DQ8" s="632">
        <v>1156418</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3068</v>
      </c>
      <c r="S9" s="624"/>
      <c r="T9" s="624"/>
      <c r="U9" s="624"/>
      <c r="V9" s="624"/>
      <c r="W9" s="624"/>
      <c r="X9" s="624"/>
      <c r="Y9" s="625"/>
      <c r="Z9" s="626">
        <v>0</v>
      </c>
      <c r="AA9" s="626"/>
      <c r="AB9" s="626"/>
      <c r="AC9" s="626"/>
      <c r="AD9" s="627">
        <v>3068</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414438</v>
      </c>
      <c r="BH9" s="624"/>
      <c r="BI9" s="624"/>
      <c r="BJ9" s="624"/>
      <c r="BK9" s="624"/>
      <c r="BL9" s="624"/>
      <c r="BM9" s="624"/>
      <c r="BN9" s="625"/>
      <c r="BO9" s="626">
        <v>32.5</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533447</v>
      </c>
      <c r="CS9" s="624"/>
      <c r="CT9" s="624"/>
      <c r="CU9" s="624"/>
      <c r="CV9" s="624"/>
      <c r="CW9" s="624"/>
      <c r="CX9" s="624"/>
      <c r="CY9" s="625"/>
      <c r="CZ9" s="626">
        <v>6.2</v>
      </c>
      <c r="DA9" s="626"/>
      <c r="DB9" s="626"/>
      <c r="DC9" s="626"/>
      <c r="DD9" s="632">
        <v>89466</v>
      </c>
      <c r="DE9" s="624"/>
      <c r="DF9" s="624"/>
      <c r="DG9" s="624"/>
      <c r="DH9" s="624"/>
      <c r="DI9" s="624"/>
      <c r="DJ9" s="624"/>
      <c r="DK9" s="624"/>
      <c r="DL9" s="624"/>
      <c r="DM9" s="624"/>
      <c r="DN9" s="624"/>
      <c r="DO9" s="624"/>
      <c r="DP9" s="625"/>
      <c r="DQ9" s="632">
        <v>477061</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201620</v>
      </c>
      <c r="S10" s="624"/>
      <c r="T10" s="624"/>
      <c r="U10" s="624"/>
      <c r="V10" s="624"/>
      <c r="W10" s="624"/>
      <c r="X10" s="624"/>
      <c r="Y10" s="625"/>
      <c r="Z10" s="626">
        <v>2.2999999999999998</v>
      </c>
      <c r="AA10" s="626"/>
      <c r="AB10" s="626"/>
      <c r="AC10" s="626"/>
      <c r="AD10" s="627">
        <v>201620</v>
      </c>
      <c r="AE10" s="627"/>
      <c r="AF10" s="627"/>
      <c r="AG10" s="627"/>
      <c r="AH10" s="627"/>
      <c r="AI10" s="627"/>
      <c r="AJ10" s="627"/>
      <c r="AK10" s="627"/>
      <c r="AL10" s="628">
        <v>4.2</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40111</v>
      </c>
      <c r="BH10" s="624"/>
      <c r="BI10" s="624"/>
      <c r="BJ10" s="624"/>
      <c r="BK10" s="624"/>
      <c r="BL10" s="624"/>
      <c r="BM10" s="624"/>
      <c r="BN10" s="625"/>
      <c r="BO10" s="626">
        <v>3.1</v>
      </c>
      <c r="BP10" s="626"/>
      <c r="BQ10" s="626"/>
      <c r="BR10" s="626"/>
      <c r="BS10" s="632">
        <v>6678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14730</v>
      </c>
      <c r="CS10" s="624"/>
      <c r="CT10" s="624"/>
      <c r="CU10" s="624"/>
      <c r="CV10" s="624"/>
      <c r="CW10" s="624"/>
      <c r="CX10" s="624"/>
      <c r="CY10" s="625"/>
      <c r="CZ10" s="626">
        <v>0.2</v>
      </c>
      <c r="DA10" s="626"/>
      <c r="DB10" s="626"/>
      <c r="DC10" s="626"/>
      <c r="DD10" s="632" t="s">
        <v>110</v>
      </c>
      <c r="DE10" s="624"/>
      <c r="DF10" s="624"/>
      <c r="DG10" s="624"/>
      <c r="DH10" s="624"/>
      <c r="DI10" s="624"/>
      <c r="DJ10" s="624"/>
      <c r="DK10" s="624"/>
      <c r="DL10" s="624"/>
      <c r="DM10" s="624"/>
      <c r="DN10" s="624"/>
      <c r="DO10" s="624"/>
      <c r="DP10" s="625"/>
      <c r="DQ10" s="632">
        <v>11930</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10672</v>
      </c>
      <c r="S11" s="624"/>
      <c r="T11" s="624"/>
      <c r="U11" s="624"/>
      <c r="V11" s="624"/>
      <c r="W11" s="624"/>
      <c r="X11" s="624"/>
      <c r="Y11" s="625"/>
      <c r="Z11" s="626">
        <v>0.1</v>
      </c>
      <c r="AA11" s="626"/>
      <c r="AB11" s="626"/>
      <c r="AC11" s="626"/>
      <c r="AD11" s="627">
        <v>10672</v>
      </c>
      <c r="AE11" s="627"/>
      <c r="AF11" s="627"/>
      <c r="AG11" s="627"/>
      <c r="AH11" s="627"/>
      <c r="AI11" s="627"/>
      <c r="AJ11" s="627"/>
      <c r="AK11" s="627"/>
      <c r="AL11" s="628">
        <v>0.2</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75763</v>
      </c>
      <c r="BH11" s="624"/>
      <c r="BI11" s="624"/>
      <c r="BJ11" s="624"/>
      <c r="BK11" s="624"/>
      <c r="BL11" s="624"/>
      <c r="BM11" s="624"/>
      <c r="BN11" s="625"/>
      <c r="BO11" s="626">
        <v>5.9</v>
      </c>
      <c r="BP11" s="626"/>
      <c r="BQ11" s="626"/>
      <c r="BR11" s="626"/>
      <c r="BS11" s="632">
        <v>12959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916246</v>
      </c>
      <c r="CS11" s="624"/>
      <c r="CT11" s="624"/>
      <c r="CU11" s="624"/>
      <c r="CV11" s="624"/>
      <c r="CW11" s="624"/>
      <c r="CX11" s="624"/>
      <c r="CY11" s="625"/>
      <c r="CZ11" s="626">
        <v>10.6</v>
      </c>
      <c r="DA11" s="626"/>
      <c r="DB11" s="626"/>
      <c r="DC11" s="626"/>
      <c r="DD11" s="632">
        <v>163935</v>
      </c>
      <c r="DE11" s="624"/>
      <c r="DF11" s="624"/>
      <c r="DG11" s="624"/>
      <c r="DH11" s="624"/>
      <c r="DI11" s="624"/>
      <c r="DJ11" s="624"/>
      <c r="DK11" s="624"/>
      <c r="DL11" s="624"/>
      <c r="DM11" s="624"/>
      <c r="DN11" s="624"/>
      <c r="DO11" s="624"/>
      <c r="DP11" s="625"/>
      <c r="DQ11" s="632">
        <v>345190</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625354</v>
      </c>
      <c r="BH12" s="624"/>
      <c r="BI12" s="624"/>
      <c r="BJ12" s="624"/>
      <c r="BK12" s="624"/>
      <c r="BL12" s="624"/>
      <c r="BM12" s="624"/>
      <c r="BN12" s="625"/>
      <c r="BO12" s="626">
        <v>49</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140766</v>
      </c>
      <c r="CS12" s="624"/>
      <c r="CT12" s="624"/>
      <c r="CU12" s="624"/>
      <c r="CV12" s="624"/>
      <c r="CW12" s="624"/>
      <c r="CX12" s="624"/>
      <c r="CY12" s="625"/>
      <c r="CZ12" s="626">
        <v>1.6</v>
      </c>
      <c r="DA12" s="626"/>
      <c r="DB12" s="626"/>
      <c r="DC12" s="626"/>
      <c r="DD12" s="632">
        <v>10759</v>
      </c>
      <c r="DE12" s="624"/>
      <c r="DF12" s="624"/>
      <c r="DG12" s="624"/>
      <c r="DH12" s="624"/>
      <c r="DI12" s="624"/>
      <c r="DJ12" s="624"/>
      <c r="DK12" s="624"/>
      <c r="DL12" s="624"/>
      <c r="DM12" s="624"/>
      <c r="DN12" s="624"/>
      <c r="DO12" s="624"/>
      <c r="DP12" s="625"/>
      <c r="DQ12" s="632">
        <v>139255</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30643</v>
      </c>
      <c r="S13" s="624"/>
      <c r="T13" s="624"/>
      <c r="U13" s="624"/>
      <c r="V13" s="624"/>
      <c r="W13" s="624"/>
      <c r="X13" s="624"/>
      <c r="Y13" s="625"/>
      <c r="Z13" s="626">
        <v>0.3</v>
      </c>
      <c r="AA13" s="626"/>
      <c r="AB13" s="626"/>
      <c r="AC13" s="626"/>
      <c r="AD13" s="627">
        <v>30643</v>
      </c>
      <c r="AE13" s="627"/>
      <c r="AF13" s="627"/>
      <c r="AG13" s="627"/>
      <c r="AH13" s="627"/>
      <c r="AI13" s="627"/>
      <c r="AJ13" s="627"/>
      <c r="AK13" s="627"/>
      <c r="AL13" s="628">
        <v>0.6</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621911</v>
      </c>
      <c r="BH13" s="624"/>
      <c r="BI13" s="624"/>
      <c r="BJ13" s="624"/>
      <c r="BK13" s="624"/>
      <c r="BL13" s="624"/>
      <c r="BM13" s="624"/>
      <c r="BN13" s="625"/>
      <c r="BO13" s="626">
        <v>48.8</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949416</v>
      </c>
      <c r="CS13" s="624"/>
      <c r="CT13" s="624"/>
      <c r="CU13" s="624"/>
      <c r="CV13" s="624"/>
      <c r="CW13" s="624"/>
      <c r="CX13" s="624"/>
      <c r="CY13" s="625"/>
      <c r="CZ13" s="626">
        <v>11</v>
      </c>
      <c r="DA13" s="626"/>
      <c r="DB13" s="626"/>
      <c r="DC13" s="626"/>
      <c r="DD13" s="632">
        <v>450103</v>
      </c>
      <c r="DE13" s="624"/>
      <c r="DF13" s="624"/>
      <c r="DG13" s="624"/>
      <c r="DH13" s="624"/>
      <c r="DI13" s="624"/>
      <c r="DJ13" s="624"/>
      <c r="DK13" s="624"/>
      <c r="DL13" s="624"/>
      <c r="DM13" s="624"/>
      <c r="DN13" s="624"/>
      <c r="DO13" s="624"/>
      <c r="DP13" s="625"/>
      <c r="DQ13" s="632">
        <v>543284</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21469</v>
      </c>
      <c r="BH14" s="624"/>
      <c r="BI14" s="624"/>
      <c r="BJ14" s="624"/>
      <c r="BK14" s="624"/>
      <c r="BL14" s="624"/>
      <c r="BM14" s="624"/>
      <c r="BN14" s="625"/>
      <c r="BO14" s="626">
        <v>1.7</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876145</v>
      </c>
      <c r="CS14" s="624"/>
      <c r="CT14" s="624"/>
      <c r="CU14" s="624"/>
      <c r="CV14" s="624"/>
      <c r="CW14" s="624"/>
      <c r="CX14" s="624"/>
      <c r="CY14" s="625"/>
      <c r="CZ14" s="626">
        <v>10.1</v>
      </c>
      <c r="DA14" s="626"/>
      <c r="DB14" s="626"/>
      <c r="DC14" s="626"/>
      <c r="DD14" s="632" t="s">
        <v>110</v>
      </c>
      <c r="DE14" s="624"/>
      <c r="DF14" s="624"/>
      <c r="DG14" s="624"/>
      <c r="DH14" s="624"/>
      <c r="DI14" s="624"/>
      <c r="DJ14" s="624"/>
      <c r="DK14" s="624"/>
      <c r="DL14" s="624"/>
      <c r="DM14" s="624"/>
      <c r="DN14" s="624"/>
      <c r="DO14" s="624"/>
      <c r="DP14" s="625"/>
      <c r="DQ14" s="632">
        <v>378155</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2676</v>
      </c>
      <c r="S15" s="624"/>
      <c r="T15" s="624"/>
      <c r="U15" s="624"/>
      <c r="V15" s="624"/>
      <c r="W15" s="624"/>
      <c r="X15" s="624"/>
      <c r="Y15" s="625"/>
      <c r="Z15" s="626">
        <v>0</v>
      </c>
      <c r="AA15" s="626"/>
      <c r="AB15" s="626"/>
      <c r="AC15" s="626"/>
      <c r="AD15" s="627">
        <v>2676</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81367</v>
      </c>
      <c r="BH15" s="624"/>
      <c r="BI15" s="624"/>
      <c r="BJ15" s="624"/>
      <c r="BK15" s="624"/>
      <c r="BL15" s="624"/>
      <c r="BM15" s="624"/>
      <c r="BN15" s="625"/>
      <c r="BO15" s="626">
        <v>6.4</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1418519</v>
      </c>
      <c r="CS15" s="624"/>
      <c r="CT15" s="624"/>
      <c r="CU15" s="624"/>
      <c r="CV15" s="624"/>
      <c r="CW15" s="624"/>
      <c r="CX15" s="624"/>
      <c r="CY15" s="625"/>
      <c r="CZ15" s="626">
        <v>16.399999999999999</v>
      </c>
      <c r="DA15" s="626"/>
      <c r="DB15" s="626"/>
      <c r="DC15" s="626"/>
      <c r="DD15" s="632">
        <v>720517</v>
      </c>
      <c r="DE15" s="624"/>
      <c r="DF15" s="624"/>
      <c r="DG15" s="624"/>
      <c r="DH15" s="624"/>
      <c r="DI15" s="624"/>
      <c r="DJ15" s="624"/>
      <c r="DK15" s="624"/>
      <c r="DL15" s="624"/>
      <c r="DM15" s="624"/>
      <c r="DN15" s="624"/>
      <c r="DO15" s="624"/>
      <c r="DP15" s="625"/>
      <c r="DQ15" s="632">
        <v>683411</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3283905</v>
      </c>
      <c r="S16" s="624"/>
      <c r="T16" s="624"/>
      <c r="U16" s="624"/>
      <c r="V16" s="624"/>
      <c r="W16" s="624"/>
      <c r="X16" s="624"/>
      <c r="Y16" s="625"/>
      <c r="Z16" s="626">
        <v>37.1</v>
      </c>
      <c r="AA16" s="626"/>
      <c r="AB16" s="626"/>
      <c r="AC16" s="626"/>
      <c r="AD16" s="627">
        <v>3071645</v>
      </c>
      <c r="AE16" s="627"/>
      <c r="AF16" s="627"/>
      <c r="AG16" s="627"/>
      <c r="AH16" s="627"/>
      <c r="AI16" s="627"/>
      <c r="AJ16" s="627"/>
      <c r="AK16" s="627"/>
      <c r="AL16" s="628">
        <v>63.5</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3595</v>
      </c>
      <c r="CS16" s="624"/>
      <c r="CT16" s="624"/>
      <c r="CU16" s="624"/>
      <c r="CV16" s="624"/>
      <c r="CW16" s="624"/>
      <c r="CX16" s="624"/>
      <c r="CY16" s="625"/>
      <c r="CZ16" s="626">
        <v>0</v>
      </c>
      <c r="DA16" s="626"/>
      <c r="DB16" s="626"/>
      <c r="DC16" s="626"/>
      <c r="DD16" s="632" t="s">
        <v>110</v>
      </c>
      <c r="DE16" s="624"/>
      <c r="DF16" s="624"/>
      <c r="DG16" s="624"/>
      <c r="DH16" s="624"/>
      <c r="DI16" s="624"/>
      <c r="DJ16" s="624"/>
      <c r="DK16" s="624"/>
      <c r="DL16" s="624"/>
      <c r="DM16" s="624"/>
      <c r="DN16" s="624"/>
      <c r="DO16" s="624"/>
      <c r="DP16" s="625"/>
      <c r="DQ16" s="632">
        <v>3595</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3071645</v>
      </c>
      <c r="S17" s="624"/>
      <c r="T17" s="624"/>
      <c r="U17" s="624"/>
      <c r="V17" s="624"/>
      <c r="W17" s="624"/>
      <c r="X17" s="624"/>
      <c r="Y17" s="625"/>
      <c r="Z17" s="626">
        <v>34.700000000000003</v>
      </c>
      <c r="AA17" s="626"/>
      <c r="AB17" s="626"/>
      <c r="AC17" s="626"/>
      <c r="AD17" s="627">
        <v>3071645</v>
      </c>
      <c r="AE17" s="627"/>
      <c r="AF17" s="627"/>
      <c r="AG17" s="627"/>
      <c r="AH17" s="627"/>
      <c r="AI17" s="627"/>
      <c r="AJ17" s="627"/>
      <c r="AK17" s="627"/>
      <c r="AL17" s="628">
        <v>63.5</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748999</v>
      </c>
      <c r="CS17" s="624"/>
      <c r="CT17" s="624"/>
      <c r="CU17" s="624"/>
      <c r="CV17" s="624"/>
      <c r="CW17" s="624"/>
      <c r="CX17" s="624"/>
      <c r="CY17" s="625"/>
      <c r="CZ17" s="626">
        <v>8.6999999999999993</v>
      </c>
      <c r="DA17" s="626"/>
      <c r="DB17" s="626"/>
      <c r="DC17" s="626"/>
      <c r="DD17" s="632" t="s">
        <v>110</v>
      </c>
      <c r="DE17" s="624"/>
      <c r="DF17" s="624"/>
      <c r="DG17" s="624"/>
      <c r="DH17" s="624"/>
      <c r="DI17" s="624"/>
      <c r="DJ17" s="624"/>
      <c r="DK17" s="624"/>
      <c r="DL17" s="624"/>
      <c r="DM17" s="624"/>
      <c r="DN17" s="624"/>
      <c r="DO17" s="624"/>
      <c r="DP17" s="625"/>
      <c r="DQ17" s="632">
        <v>690509</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212260</v>
      </c>
      <c r="S18" s="624"/>
      <c r="T18" s="624"/>
      <c r="U18" s="624"/>
      <c r="V18" s="624"/>
      <c r="W18" s="624"/>
      <c r="X18" s="624"/>
      <c r="Y18" s="625"/>
      <c r="Z18" s="626">
        <v>2.4</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110</v>
      </c>
      <c r="BH19" s="624"/>
      <c r="BI19" s="624"/>
      <c r="BJ19" s="624"/>
      <c r="BK19" s="624"/>
      <c r="BL19" s="624"/>
      <c r="BM19" s="624"/>
      <c r="BN19" s="625"/>
      <c r="BO19" s="626" t="s">
        <v>110</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5017775</v>
      </c>
      <c r="S20" s="624"/>
      <c r="T20" s="624"/>
      <c r="U20" s="624"/>
      <c r="V20" s="624"/>
      <c r="W20" s="624"/>
      <c r="X20" s="624"/>
      <c r="Y20" s="625"/>
      <c r="Z20" s="626">
        <v>56.6</v>
      </c>
      <c r="AA20" s="626"/>
      <c r="AB20" s="626"/>
      <c r="AC20" s="626"/>
      <c r="AD20" s="627">
        <v>4805515</v>
      </c>
      <c r="AE20" s="627"/>
      <c r="AF20" s="627"/>
      <c r="AG20" s="627"/>
      <c r="AH20" s="627"/>
      <c r="AI20" s="627"/>
      <c r="AJ20" s="627"/>
      <c r="AK20" s="627"/>
      <c r="AL20" s="628">
        <v>99.4</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110</v>
      </c>
      <c r="BH20" s="624"/>
      <c r="BI20" s="624"/>
      <c r="BJ20" s="624"/>
      <c r="BK20" s="624"/>
      <c r="BL20" s="624"/>
      <c r="BM20" s="624"/>
      <c r="BN20" s="625"/>
      <c r="BO20" s="626" t="s">
        <v>110</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8656001</v>
      </c>
      <c r="CS20" s="624"/>
      <c r="CT20" s="624"/>
      <c r="CU20" s="624"/>
      <c r="CV20" s="624"/>
      <c r="CW20" s="624"/>
      <c r="CX20" s="624"/>
      <c r="CY20" s="625"/>
      <c r="CZ20" s="626">
        <v>100</v>
      </c>
      <c r="DA20" s="626"/>
      <c r="DB20" s="626"/>
      <c r="DC20" s="626"/>
      <c r="DD20" s="632">
        <v>1616834</v>
      </c>
      <c r="DE20" s="624"/>
      <c r="DF20" s="624"/>
      <c r="DG20" s="624"/>
      <c r="DH20" s="624"/>
      <c r="DI20" s="624"/>
      <c r="DJ20" s="624"/>
      <c r="DK20" s="624"/>
      <c r="DL20" s="624"/>
      <c r="DM20" s="624"/>
      <c r="DN20" s="624"/>
      <c r="DO20" s="624"/>
      <c r="DP20" s="625"/>
      <c r="DQ20" s="632">
        <v>5593763</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2146</v>
      </c>
      <c r="S21" s="624"/>
      <c r="T21" s="624"/>
      <c r="U21" s="624"/>
      <c r="V21" s="624"/>
      <c r="W21" s="624"/>
      <c r="X21" s="624"/>
      <c r="Y21" s="625"/>
      <c r="Z21" s="626">
        <v>0</v>
      </c>
      <c r="AA21" s="626"/>
      <c r="AB21" s="626"/>
      <c r="AC21" s="626"/>
      <c r="AD21" s="627">
        <v>2146</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75260</v>
      </c>
      <c r="S22" s="624"/>
      <c r="T22" s="624"/>
      <c r="U22" s="624"/>
      <c r="V22" s="624"/>
      <c r="W22" s="624"/>
      <c r="X22" s="624"/>
      <c r="Y22" s="625"/>
      <c r="Z22" s="626">
        <v>0.8</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371255</v>
      </c>
      <c r="S23" s="624"/>
      <c r="T23" s="624"/>
      <c r="U23" s="624"/>
      <c r="V23" s="624"/>
      <c r="W23" s="624"/>
      <c r="X23" s="624"/>
      <c r="Y23" s="625"/>
      <c r="Z23" s="626">
        <v>4.2</v>
      </c>
      <c r="AA23" s="626"/>
      <c r="AB23" s="626"/>
      <c r="AC23" s="626"/>
      <c r="AD23" s="627">
        <v>6852</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54901</v>
      </c>
      <c r="S24" s="624"/>
      <c r="T24" s="624"/>
      <c r="U24" s="624"/>
      <c r="V24" s="624"/>
      <c r="W24" s="624"/>
      <c r="X24" s="624"/>
      <c r="Y24" s="625"/>
      <c r="Z24" s="626">
        <v>0.6</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2826185</v>
      </c>
      <c r="CS24" s="613"/>
      <c r="CT24" s="613"/>
      <c r="CU24" s="613"/>
      <c r="CV24" s="613"/>
      <c r="CW24" s="613"/>
      <c r="CX24" s="613"/>
      <c r="CY24" s="614"/>
      <c r="CZ24" s="652">
        <v>32.700000000000003</v>
      </c>
      <c r="DA24" s="653"/>
      <c r="DB24" s="653"/>
      <c r="DC24" s="654"/>
      <c r="DD24" s="651">
        <v>2260852</v>
      </c>
      <c r="DE24" s="613"/>
      <c r="DF24" s="613"/>
      <c r="DG24" s="613"/>
      <c r="DH24" s="613"/>
      <c r="DI24" s="613"/>
      <c r="DJ24" s="613"/>
      <c r="DK24" s="614"/>
      <c r="DL24" s="651">
        <v>2224101</v>
      </c>
      <c r="DM24" s="613"/>
      <c r="DN24" s="613"/>
      <c r="DO24" s="613"/>
      <c r="DP24" s="613"/>
      <c r="DQ24" s="613"/>
      <c r="DR24" s="613"/>
      <c r="DS24" s="613"/>
      <c r="DT24" s="613"/>
      <c r="DU24" s="613"/>
      <c r="DV24" s="614"/>
      <c r="DW24" s="617">
        <v>43.5</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569939</v>
      </c>
      <c r="S25" s="624"/>
      <c r="T25" s="624"/>
      <c r="U25" s="624"/>
      <c r="V25" s="624"/>
      <c r="W25" s="624"/>
      <c r="X25" s="624"/>
      <c r="Y25" s="625"/>
      <c r="Z25" s="626">
        <v>6.4</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1392163</v>
      </c>
      <c r="CS25" s="655"/>
      <c r="CT25" s="655"/>
      <c r="CU25" s="655"/>
      <c r="CV25" s="655"/>
      <c r="CW25" s="655"/>
      <c r="CX25" s="655"/>
      <c r="CY25" s="656"/>
      <c r="CZ25" s="657">
        <v>16.100000000000001</v>
      </c>
      <c r="DA25" s="658"/>
      <c r="DB25" s="658"/>
      <c r="DC25" s="659"/>
      <c r="DD25" s="632">
        <v>1284991</v>
      </c>
      <c r="DE25" s="655"/>
      <c r="DF25" s="655"/>
      <c r="DG25" s="655"/>
      <c r="DH25" s="655"/>
      <c r="DI25" s="655"/>
      <c r="DJ25" s="655"/>
      <c r="DK25" s="656"/>
      <c r="DL25" s="632">
        <v>1267666</v>
      </c>
      <c r="DM25" s="655"/>
      <c r="DN25" s="655"/>
      <c r="DO25" s="655"/>
      <c r="DP25" s="655"/>
      <c r="DQ25" s="655"/>
      <c r="DR25" s="655"/>
      <c r="DS25" s="655"/>
      <c r="DT25" s="655"/>
      <c r="DU25" s="655"/>
      <c r="DV25" s="656"/>
      <c r="DW25" s="628">
        <v>24.8</v>
      </c>
      <c r="DX25" s="649"/>
      <c r="DY25" s="649"/>
      <c r="DZ25" s="649"/>
      <c r="EA25" s="649"/>
      <c r="EB25" s="649"/>
      <c r="EC25" s="650"/>
    </row>
    <row r="26" spans="2:133" ht="11.25" customHeight="1">
      <c r="B26" s="660" t="s">
        <v>275</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925109</v>
      </c>
      <c r="CS26" s="624"/>
      <c r="CT26" s="624"/>
      <c r="CU26" s="624"/>
      <c r="CV26" s="624"/>
      <c r="CW26" s="624"/>
      <c r="CX26" s="624"/>
      <c r="CY26" s="625"/>
      <c r="CZ26" s="657">
        <v>10.7</v>
      </c>
      <c r="DA26" s="658"/>
      <c r="DB26" s="658"/>
      <c r="DC26" s="659"/>
      <c r="DD26" s="632">
        <v>832565</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49"/>
      <c r="DY26" s="649"/>
      <c r="DZ26" s="649"/>
      <c r="EA26" s="649"/>
      <c r="EB26" s="649"/>
      <c r="EC26" s="650"/>
    </row>
    <row r="27" spans="2:133" ht="11.25" customHeight="1">
      <c r="B27" s="620" t="s">
        <v>278</v>
      </c>
      <c r="C27" s="621"/>
      <c r="D27" s="621"/>
      <c r="E27" s="621"/>
      <c r="F27" s="621"/>
      <c r="G27" s="621"/>
      <c r="H27" s="621"/>
      <c r="I27" s="621"/>
      <c r="J27" s="621"/>
      <c r="K27" s="621"/>
      <c r="L27" s="621"/>
      <c r="M27" s="621"/>
      <c r="N27" s="621"/>
      <c r="O27" s="621"/>
      <c r="P27" s="621"/>
      <c r="Q27" s="622"/>
      <c r="R27" s="623">
        <v>464000</v>
      </c>
      <c r="S27" s="624"/>
      <c r="T27" s="624"/>
      <c r="U27" s="624"/>
      <c r="V27" s="624"/>
      <c r="W27" s="624"/>
      <c r="X27" s="624"/>
      <c r="Y27" s="625"/>
      <c r="Z27" s="626">
        <v>5.2</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1275209</v>
      </c>
      <c r="BH27" s="624"/>
      <c r="BI27" s="624"/>
      <c r="BJ27" s="624"/>
      <c r="BK27" s="624"/>
      <c r="BL27" s="624"/>
      <c r="BM27" s="624"/>
      <c r="BN27" s="625"/>
      <c r="BO27" s="626">
        <v>100</v>
      </c>
      <c r="BP27" s="626"/>
      <c r="BQ27" s="626"/>
      <c r="BR27" s="626"/>
      <c r="BS27" s="632">
        <v>19637</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685023</v>
      </c>
      <c r="CS27" s="655"/>
      <c r="CT27" s="655"/>
      <c r="CU27" s="655"/>
      <c r="CV27" s="655"/>
      <c r="CW27" s="655"/>
      <c r="CX27" s="655"/>
      <c r="CY27" s="656"/>
      <c r="CZ27" s="657">
        <v>7.9</v>
      </c>
      <c r="DA27" s="658"/>
      <c r="DB27" s="658"/>
      <c r="DC27" s="659"/>
      <c r="DD27" s="632">
        <v>285352</v>
      </c>
      <c r="DE27" s="655"/>
      <c r="DF27" s="655"/>
      <c r="DG27" s="655"/>
      <c r="DH27" s="655"/>
      <c r="DI27" s="655"/>
      <c r="DJ27" s="655"/>
      <c r="DK27" s="656"/>
      <c r="DL27" s="632">
        <v>265926</v>
      </c>
      <c r="DM27" s="655"/>
      <c r="DN27" s="655"/>
      <c r="DO27" s="655"/>
      <c r="DP27" s="655"/>
      <c r="DQ27" s="655"/>
      <c r="DR27" s="655"/>
      <c r="DS27" s="655"/>
      <c r="DT27" s="655"/>
      <c r="DU27" s="655"/>
      <c r="DV27" s="656"/>
      <c r="DW27" s="628">
        <v>5.2</v>
      </c>
      <c r="DX27" s="649"/>
      <c r="DY27" s="649"/>
      <c r="DZ27" s="649"/>
      <c r="EA27" s="649"/>
      <c r="EB27" s="649"/>
      <c r="EC27" s="650"/>
    </row>
    <row r="28" spans="2:133" ht="11.25" customHeight="1">
      <c r="B28" s="620" t="s">
        <v>281</v>
      </c>
      <c r="C28" s="621"/>
      <c r="D28" s="621"/>
      <c r="E28" s="621"/>
      <c r="F28" s="621"/>
      <c r="G28" s="621"/>
      <c r="H28" s="621"/>
      <c r="I28" s="621"/>
      <c r="J28" s="621"/>
      <c r="K28" s="621"/>
      <c r="L28" s="621"/>
      <c r="M28" s="621"/>
      <c r="N28" s="621"/>
      <c r="O28" s="621"/>
      <c r="P28" s="621"/>
      <c r="Q28" s="622"/>
      <c r="R28" s="623">
        <v>38658</v>
      </c>
      <c r="S28" s="624"/>
      <c r="T28" s="624"/>
      <c r="U28" s="624"/>
      <c r="V28" s="624"/>
      <c r="W28" s="624"/>
      <c r="X28" s="624"/>
      <c r="Y28" s="625"/>
      <c r="Z28" s="626">
        <v>0.4</v>
      </c>
      <c r="AA28" s="626"/>
      <c r="AB28" s="626"/>
      <c r="AC28" s="626"/>
      <c r="AD28" s="627">
        <v>12026</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748999</v>
      </c>
      <c r="CS28" s="624"/>
      <c r="CT28" s="624"/>
      <c r="CU28" s="624"/>
      <c r="CV28" s="624"/>
      <c r="CW28" s="624"/>
      <c r="CX28" s="624"/>
      <c r="CY28" s="625"/>
      <c r="CZ28" s="657">
        <v>8.6999999999999993</v>
      </c>
      <c r="DA28" s="658"/>
      <c r="DB28" s="658"/>
      <c r="DC28" s="659"/>
      <c r="DD28" s="632">
        <v>690509</v>
      </c>
      <c r="DE28" s="624"/>
      <c r="DF28" s="624"/>
      <c r="DG28" s="624"/>
      <c r="DH28" s="624"/>
      <c r="DI28" s="624"/>
      <c r="DJ28" s="624"/>
      <c r="DK28" s="625"/>
      <c r="DL28" s="632">
        <v>690509</v>
      </c>
      <c r="DM28" s="624"/>
      <c r="DN28" s="624"/>
      <c r="DO28" s="624"/>
      <c r="DP28" s="624"/>
      <c r="DQ28" s="624"/>
      <c r="DR28" s="624"/>
      <c r="DS28" s="624"/>
      <c r="DT28" s="624"/>
      <c r="DU28" s="624"/>
      <c r="DV28" s="625"/>
      <c r="DW28" s="628">
        <v>13.5</v>
      </c>
      <c r="DX28" s="649"/>
      <c r="DY28" s="649"/>
      <c r="DZ28" s="649"/>
      <c r="EA28" s="649"/>
      <c r="EB28" s="649"/>
      <c r="EC28" s="650"/>
    </row>
    <row r="29" spans="2:133" ht="11.25" customHeight="1">
      <c r="B29" s="620" t="s">
        <v>283</v>
      </c>
      <c r="C29" s="621"/>
      <c r="D29" s="621"/>
      <c r="E29" s="621"/>
      <c r="F29" s="621"/>
      <c r="G29" s="621"/>
      <c r="H29" s="621"/>
      <c r="I29" s="621"/>
      <c r="J29" s="621"/>
      <c r="K29" s="621"/>
      <c r="L29" s="621"/>
      <c r="M29" s="621"/>
      <c r="N29" s="621"/>
      <c r="O29" s="621"/>
      <c r="P29" s="621"/>
      <c r="Q29" s="622"/>
      <c r="R29" s="623">
        <v>57811</v>
      </c>
      <c r="S29" s="624"/>
      <c r="T29" s="624"/>
      <c r="U29" s="624"/>
      <c r="V29" s="624"/>
      <c r="W29" s="624"/>
      <c r="X29" s="624"/>
      <c r="Y29" s="625"/>
      <c r="Z29" s="626">
        <v>0.7</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748961</v>
      </c>
      <c r="CS29" s="655"/>
      <c r="CT29" s="655"/>
      <c r="CU29" s="655"/>
      <c r="CV29" s="655"/>
      <c r="CW29" s="655"/>
      <c r="CX29" s="655"/>
      <c r="CY29" s="656"/>
      <c r="CZ29" s="657">
        <v>8.6999999999999993</v>
      </c>
      <c r="DA29" s="658"/>
      <c r="DB29" s="658"/>
      <c r="DC29" s="659"/>
      <c r="DD29" s="632">
        <v>690471</v>
      </c>
      <c r="DE29" s="655"/>
      <c r="DF29" s="655"/>
      <c r="DG29" s="655"/>
      <c r="DH29" s="655"/>
      <c r="DI29" s="655"/>
      <c r="DJ29" s="655"/>
      <c r="DK29" s="656"/>
      <c r="DL29" s="632">
        <v>690471</v>
      </c>
      <c r="DM29" s="655"/>
      <c r="DN29" s="655"/>
      <c r="DO29" s="655"/>
      <c r="DP29" s="655"/>
      <c r="DQ29" s="655"/>
      <c r="DR29" s="655"/>
      <c r="DS29" s="655"/>
      <c r="DT29" s="655"/>
      <c r="DU29" s="655"/>
      <c r="DV29" s="656"/>
      <c r="DW29" s="628">
        <v>13.5</v>
      </c>
      <c r="DX29" s="649"/>
      <c r="DY29" s="649"/>
      <c r="DZ29" s="649"/>
      <c r="EA29" s="649"/>
      <c r="EB29" s="649"/>
      <c r="EC29" s="650"/>
    </row>
    <row r="30" spans="2:133" ht="11.25" customHeight="1">
      <c r="B30" s="620" t="s">
        <v>288</v>
      </c>
      <c r="C30" s="621"/>
      <c r="D30" s="621"/>
      <c r="E30" s="621"/>
      <c r="F30" s="621"/>
      <c r="G30" s="621"/>
      <c r="H30" s="621"/>
      <c r="I30" s="621"/>
      <c r="J30" s="621"/>
      <c r="K30" s="621"/>
      <c r="L30" s="621"/>
      <c r="M30" s="621"/>
      <c r="N30" s="621"/>
      <c r="O30" s="621"/>
      <c r="P30" s="621"/>
      <c r="Q30" s="622"/>
      <c r="R30" s="623">
        <v>522743</v>
      </c>
      <c r="S30" s="624"/>
      <c r="T30" s="624"/>
      <c r="U30" s="624"/>
      <c r="V30" s="624"/>
      <c r="W30" s="624"/>
      <c r="X30" s="624"/>
      <c r="Y30" s="625"/>
      <c r="Z30" s="626">
        <v>5.9</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99.7</v>
      </c>
      <c r="BH30" s="682"/>
      <c r="BI30" s="682"/>
      <c r="BJ30" s="682"/>
      <c r="BK30" s="682"/>
      <c r="BL30" s="682"/>
      <c r="BM30" s="618">
        <v>96.1</v>
      </c>
      <c r="BN30" s="682"/>
      <c r="BO30" s="682"/>
      <c r="BP30" s="682"/>
      <c r="BQ30" s="683"/>
      <c r="BR30" s="681">
        <v>99.2</v>
      </c>
      <c r="BS30" s="682"/>
      <c r="BT30" s="682"/>
      <c r="BU30" s="682"/>
      <c r="BV30" s="682"/>
      <c r="BW30" s="682"/>
      <c r="BX30" s="618">
        <v>96</v>
      </c>
      <c r="BY30" s="682"/>
      <c r="BZ30" s="682"/>
      <c r="CA30" s="682"/>
      <c r="CB30" s="683"/>
      <c r="CD30" s="686"/>
      <c r="CE30" s="687"/>
      <c r="CF30" s="637" t="s">
        <v>291</v>
      </c>
      <c r="CG30" s="638"/>
      <c r="CH30" s="638"/>
      <c r="CI30" s="638"/>
      <c r="CJ30" s="638"/>
      <c r="CK30" s="638"/>
      <c r="CL30" s="638"/>
      <c r="CM30" s="638"/>
      <c r="CN30" s="638"/>
      <c r="CO30" s="638"/>
      <c r="CP30" s="638"/>
      <c r="CQ30" s="639"/>
      <c r="CR30" s="623">
        <v>675435</v>
      </c>
      <c r="CS30" s="624"/>
      <c r="CT30" s="624"/>
      <c r="CU30" s="624"/>
      <c r="CV30" s="624"/>
      <c r="CW30" s="624"/>
      <c r="CX30" s="624"/>
      <c r="CY30" s="625"/>
      <c r="CZ30" s="657">
        <v>7.8</v>
      </c>
      <c r="DA30" s="658"/>
      <c r="DB30" s="658"/>
      <c r="DC30" s="659"/>
      <c r="DD30" s="632">
        <v>624984</v>
      </c>
      <c r="DE30" s="624"/>
      <c r="DF30" s="624"/>
      <c r="DG30" s="624"/>
      <c r="DH30" s="624"/>
      <c r="DI30" s="624"/>
      <c r="DJ30" s="624"/>
      <c r="DK30" s="625"/>
      <c r="DL30" s="632">
        <v>624984</v>
      </c>
      <c r="DM30" s="624"/>
      <c r="DN30" s="624"/>
      <c r="DO30" s="624"/>
      <c r="DP30" s="624"/>
      <c r="DQ30" s="624"/>
      <c r="DR30" s="624"/>
      <c r="DS30" s="624"/>
      <c r="DT30" s="624"/>
      <c r="DU30" s="624"/>
      <c r="DV30" s="625"/>
      <c r="DW30" s="628">
        <v>12.2</v>
      </c>
      <c r="DX30" s="649"/>
      <c r="DY30" s="649"/>
      <c r="DZ30" s="649"/>
      <c r="EA30" s="649"/>
      <c r="EB30" s="649"/>
      <c r="EC30" s="650"/>
    </row>
    <row r="31" spans="2:133" ht="11.25" customHeight="1">
      <c r="B31" s="620" t="s">
        <v>292</v>
      </c>
      <c r="C31" s="621"/>
      <c r="D31" s="621"/>
      <c r="E31" s="621"/>
      <c r="F31" s="621"/>
      <c r="G31" s="621"/>
      <c r="H31" s="621"/>
      <c r="I31" s="621"/>
      <c r="J31" s="621"/>
      <c r="K31" s="621"/>
      <c r="L31" s="621"/>
      <c r="M31" s="621"/>
      <c r="N31" s="621"/>
      <c r="O31" s="621"/>
      <c r="P31" s="621"/>
      <c r="Q31" s="622"/>
      <c r="R31" s="623">
        <v>18231</v>
      </c>
      <c r="S31" s="624"/>
      <c r="T31" s="624"/>
      <c r="U31" s="624"/>
      <c r="V31" s="624"/>
      <c r="W31" s="624"/>
      <c r="X31" s="624"/>
      <c r="Y31" s="625"/>
      <c r="Z31" s="626">
        <v>0.2</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99.8</v>
      </c>
      <c r="BH31" s="655"/>
      <c r="BI31" s="655"/>
      <c r="BJ31" s="655"/>
      <c r="BK31" s="655"/>
      <c r="BL31" s="655"/>
      <c r="BM31" s="629">
        <v>98.3</v>
      </c>
      <c r="BN31" s="679"/>
      <c r="BO31" s="679"/>
      <c r="BP31" s="679"/>
      <c r="BQ31" s="680"/>
      <c r="BR31" s="678">
        <v>99.6</v>
      </c>
      <c r="BS31" s="655"/>
      <c r="BT31" s="655"/>
      <c r="BU31" s="655"/>
      <c r="BV31" s="655"/>
      <c r="BW31" s="655"/>
      <c r="BX31" s="629">
        <v>98.1</v>
      </c>
      <c r="BY31" s="679"/>
      <c r="BZ31" s="679"/>
      <c r="CA31" s="679"/>
      <c r="CB31" s="680"/>
      <c r="CD31" s="686"/>
      <c r="CE31" s="687"/>
      <c r="CF31" s="637" t="s">
        <v>295</v>
      </c>
      <c r="CG31" s="638"/>
      <c r="CH31" s="638"/>
      <c r="CI31" s="638"/>
      <c r="CJ31" s="638"/>
      <c r="CK31" s="638"/>
      <c r="CL31" s="638"/>
      <c r="CM31" s="638"/>
      <c r="CN31" s="638"/>
      <c r="CO31" s="638"/>
      <c r="CP31" s="638"/>
      <c r="CQ31" s="639"/>
      <c r="CR31" s="623">
        <v>73526</v>
      </c>
      <c r="CS31" s="655"/>
      <c r="CT31" s="655"/>
      <c r="CU31" s="655"/>
      <c r="CV31" s="655"/>
      <c r="CW31" s="655"/>
      <c r="CX31" s="655"/>
      <c r="CY31" s="656"/>
      <c r="CZ31" s="657">
        <v>0.8</v>
      </c>
      <c r="DA31" s="658"/>
      <c r="DB31" s="658"/>
      <c r="DC31" s="659"/>
      <c r="DD31" s="632">
        <v>65487</v>
      </c>
      <c r="DE31" s="655"/>
      <c r="DF31" s="655"/>
      <c r="DG31" s="655"/>
      <c r="DH31" s="655"/>
      <c r="DI31" s="655"/>
      <c r="DJ31" s="655"/>
      <c r="DK31" s="656"/>
      <c r="DL31" s="632">
        <v>65487</v>
      </c>
      <c r="DM31" s="655"/>
      <c r="DN31" s="655"/>
      <c r="DO31" s="655"/>
      <c r="DP31" s="655"/>
      <c r="DQ31" s="655"/>
      <c r="DR31" s="655"/>
      <c r="DS31" s="655"/>
      <c r="DT31" s="655"/>
      <c r="DU31" s="655"/>
      <c r="DV31" s="656"/>
      <c r="DW31" s="628">
        <v>1.3</v>
      </c>
      <c r="DX31" s="649"/>
      <c r="DY31" s="649"/>
      <c r="DZ31" s="649"/>
      <c r="EA31" s="649"/>
      <c r="EB31" s="649"/>
      <c r="EC31" s="650"/>
    </row>
    <row r="32" spans="2:133" ht="11.25" customHeight="1">
      <c r="B32" s="620" t="s">
        <v>296</v>
      </c>
      <c r="C32" s="621"/>
      <c r="D32" s="621"/>
      <c r="E32" s="621"/>
      <c r="F32" s="621"/>
      <c r="G32" s="621"/>
      <c r="H32" s="621"/>
      <c r="I32" s="621"/>
      <c r="J32" s="621"/>
      <c r="K32" s="621"/>
      <c r="L32" s="621"/>
      <c r="M32" s="621"/>
      <c r="N32" s="621"/>
      <c r="O32" s="621"/>
      <c r="P32" s="621"/>
      <c r="Q32" s="622"/>
      <c r="R32" s="623">
        <v>95628</v>
      </c>
      <c r="S32" s="624"/>
      <c r="T32" s="624"/>
      <c r="U32" s="624"/>
      <c r="V32" s="624"/>
      <c r="W32" s="624"/>
      <c r="X32" s="624"/>
      <c r="Y32" s="625"/>
      <c r="Z32" s="626">
        <v>1.1000000000000001</v>
      </c>
      <c r="AA32" s="626"/>
      <c r="AB32" s="626"/>
      <c r="AC32" s="626"/>
      <c r="AD32" s="627">
        <v>10114</v>
      </c>
      <c r="AE32" s="627"/>
      <c r="AF32" s="627"/>
      <c r="AG32" s="627"/>
      <c r="AH32" s="627"/>
      <c r="AI32" s="627"/>
      <c r="AJ32" s="627"/>
      <c r="AK32" s="627"/>
      <c r="AL32" s="628">
        <v>0.2</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99.5</v>
      </c>
      <c r="BH32" s="691"/>
      <c r="BI32" s="691"/>
      <c r="BJ32" s="691"/>
      <c r="BK32" s="691"/>
      <c r="BL32" s="691"/>
      <c r="BM32" s="692">
        <v>93.7</v>
      </c>
      <c r="BN32" s="691"/>
      <c r="BO32" s="691"/>
      <c r="BP32" s="691"/>
      <c r="BQ32" s="693"/>
      <c r="BR32" s="690">
        <v>98.7</v>
      </c>
      <c r="BS32" s="691"/>
      <c r="BT32" s="691"/>
      <c r="BU32" s="691"/>
      <c r="BV32" s="691"/>
      <c r="BW32" s="691"/>
      <c r="BX32" s="692">
        <v>93.7</v>
      </c>
      <c r="BY32" s="691"/>
      <c r="BZ32" s="691"/>
      <c r="CA32" s="691"/>
      <c r="CB32" s="693"/>
      <c r="CD32" s="688"/>
      <c r="CE32" s="689"/>
      <c r="CF32" s="637" t="s">
        <v>298</v>
      </c>
      <c r="CG32" s="638"/>
      <c r="CH32" s="638"/>
      <c r="CI32" s="638"/>
      <c r="CJ32" s="638"/>
      <c r="CK32" s="638"/>
      <c r="CL32" s="638"/>
      <c r="CM32" s="638"/>
      <c r="CN32" s="638"/>
      <c r="CO32" s="638"/>
      <c r="CP32" s="638"/>
      <c r="CQ32" s="639"/>
      <c r="CR32" s="623">
        <v>38</v>
      </c>
      <c r="CS32" s="624"/>
      <c r="CT32" s="624"/>
      <c r="CU32" s="624"/>
      <c r="CV32" s="624"/>
      <c r="CW32" s="624"/>
      <c r="CX32" s="624"/>
      <c r="CY32" s="625"/>
      <c r="CZ32" s="657">
        <v>0</v>
      </c>
      <c r="DA32" s="658"/>
      <c r="DB32" s="658"/>
      <c r="DC32" s="659"/>
      <c r="DD32" s="632">
        <v>38</v>
      </c>
      <c r="DE32" s="624"/>
      <c r="DF32" s="624"/>
      <c r="DG32" s="624"/>
      <c r="DH32" s="624"/>
      <c r="DI32" s="624"/>
      <c r="DJ32" s="624"/>
      <c r="DK32" s="625"/>
      <c r="DL32" s="632">
        <v>38</v>
      </c>
      <c r="DM32" s="624"/>
      <c r="DN32" s="624"/>
      <c r="DO32" s="624"/>
      <c r="DP32" s="624"/>
      <c r="DQ32" s="624"/>
      <c r="DR32" s="624"/>
      <c r="DS32" s="624"/>
      <c r="DT32" s="624"/>
      <c r="DU32" s="624"/>
      <c r="DV32" s="625"/>
      <c r="DW32" s="628">
        <v>0</v>
      </c>
      <c r="DX32" s="649"/>
      <c r="DY32" s="649"/>
      <c r="DZ32" s="649"/>
      <c r="EA32" s="649"/>
      <c r="EB32" s="649"/>
      <c r="EC32" s="650"/>
    </row>
    <row r="33" spans="2:133" ht="11.25" customHeight="1">
      <c r="B33" s="620" t="s">
        <v>299</v>
      </c>
      <c r="C33" s="621"/>
      <c r="D33" s="621"/>
      <c r="E33" s="621"/>
      <c r="F33" s="621"/>
      <c r="G33" s="621"/>
      <c r="H33" s="621"/>
      <c r="I33" s="621"/>
      <c r="J33" s="621"/>
      <c r="K33" s="621"/>
      <c r="L33" s="621"/>
      <c r="M33" s="621"/>
      <c r="N33" s="621"/>
      <c r="O33" s="621"/>
      <c r="P33" s="621"/>
      <c r="Q33" s="622"/>
      <c r="R33" s="623">
        <v>1573024</v>
      </c>
      <c r="S33" s="624"/>
      <c r="T33" s="624"/>
      <c r="U33" s="624"/>
      <c r="V33" s="624"/>
      <c r="W33" s="624"/>
      <c r="X33" s="624"/>
      <c r="Y33" s="625"/>
      <c r="Z33" s="626">
        <v>17.8</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4209387</v>
      </c>
      <c r="CS33" s="655"/>
      <c r="CT33" s="655"/>
      <c r="CU33" s="655"/>
      <c r="CV33" s="655"/>
      <c r="CW33" s="655"/>
      <c r="CX33" s="655"/>
      <c r="CY33" s="656"/>
      <c r="CZ33" s="657">
        <v>48.6</v>
      </c>
      <c r="DA33" s="658"/>
      <c r="DB33" s="658"/>
      <c r="DC33" s="659"/>
      <c r="DD33" s="632">
        <v>2924867</v>
      </c>
      <c r="DE33" s="655"/>
      <c r="DF33" s="655"/>
      <c r="DG33" s="655"/>
      <c r="DH33" s="655"/>
      <c r="DI33" s="655"/>
      <c r="DJ33" s="655"/>
      <c r="DK33" s="656"/>
      <c r="DL33" s="632">
        <v>1905423</v>
      </c>
      <c r="DM33" s="655"/>
      <c r="DN33" s="655"/>
      <c r="DO33" s="655"/>
      <c r="DP33" s="655"/>
      <c r="DQ33" s="655"/>
      <c r="DR33" s="655"/>
      <c r="DS33" s="655"/>
      <c r="DT33" s="655"/>
      <c r="DU33" s="655"/>
      <c r="DV33" s="656"/>
      <c r="DW33" s="628">
        <v>37.299999999999997</v>
      </c>
      <c r="DX33" s="649"/>
      <c r="DY33" s="649"/>
      <c r="DZ33" s="649"/>
      <c r="EA33" s="649"/>
      <c r="EB33" s="649"/>
      <c r="EC33" s="650"/>
    </row>
    <row r="34" spans="2:133" ht="11.25" customHeight="1">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1165605</v>
      </c>
      <c r="CS34" s="624"/>
      <c r="CT34" s="624"/>
      <c r="CU34" s="624"/>
      <c r="CV34" s="624"/>
      <c r="CW34" s="624"/>
      <c r="CX34" s="624"/>
      <c r="CY34" s="625"/>
      <c r="CZ34" s="657">
        <v>13.5</v>
      </c>
      <c r="DA34" s="658"/>
      <c r="DB34" s="658"/>
      <c r="DC34" s="659"/>
      <c r="DD34" s="632">
        <v>830534</v>
      </c>
      <c r="DE34" s="624"/>
      <c r="DF34" s="624"/>
      <c r="DG34" s="624"/>
      <c r="DH34" s="624"/>
      <c r="DI34" s="624"/>
      <c r="DJ34" s="624"/>
      <c r="DK34" s="625"/>
      <c r="DL34" s="632">
        <v>704630</v>
      </c>
      <c r="DM34" s="624"/>
      <c r="DN34" s="624"/>
      <c r="DO34" s="624"/>
      <c r="DP34" s="624"/>
      <c r="DQ34" s="624"/>
      <c r="DR34" s="624"/>
      <c r="DS34" s="624"/>
      <c r="DT34" s="624"/>
      <c r="DU34" s="624"/>
      <c r="DV34" s="625"/>
      <c r="DW34" s="628">
        <v>13.8</v>
      </c>
      <c r="DX34" s="649"/>
      <c r="DY34" s="649"/>
      <c r="DZ34" s="649"/>
      <c r="EA34" s="649"/>
      <c r="EB34" s="649"/>
      <c r="EC34" s="650"/>
    </row>
    <row r="35" spans="2:133" ht="11.25" customHeight="1">
      <c r="B35" s="620" t="s">
        <v>305</v>
      </c>
      <c r="C35" s="621"/>
      <c r="D35" s="621"/>
      <c r="E35" s="621"/>
      <c r="F35" s="621"/>
      <c r="G35" s="621"/>
      <c r="H35" s="621"/>
      <c r="I35" s="621"/>
      <c r="J35" s="621"/>
      <c r="K35" s="621"/>
      <c r="L35" s="621"/>
      <c r="M35" s="621"/>
      <c r="N35" s="621"/>
      <c r="O35" s="621"/>
      <c r="P35" s="621"/>
      <c r="Q35" s="622"/>
      <c r="R35" s="623">
        <v>272824</v>
      </c>
      <c r="S35" s="624"/>
      <c r="T35" s="624"/>
      <c r="U35" s="624"/>
      <c r="V35" s="624"/>
      <c r="W35" s="624"/>
      <c r="X35" s="624"/>
      <c r="Y35" s="625"/>
      <c r="Z35" s="626">
        <v>3.1</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772987</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6429</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249600</v>
      </c>
      <c r="CS35" s="655"/>
      <c r="CT35" s="655"/>
      <c r="CU35" s="655"/>
      <c r="CV35" s="655"/>
      <c r="CW35" s="655"/>
      <c r="CX35" s="655"/>
      <c r="CY35" s="656"/>
      <c r="CZ35" s="657">
        <v>2.9</v>
      </c>
      <c r="DA35" s="658"/>
      <c r="DB35" s="658"/>
      <c r="DC35" s="659"/>
      <c r="DD35" s="632">
        <v>192147</v>
      </c>
      <c r="DE35" s="655"/>
      <c r="DF35" s="655"/>
      <c r="DG35" s="655"/>
      <c r="DH35" s="655"/>
      <c r="DI35" s="655"/>
      <c r="DJ35" s="655"/>
      <c r="DK35" s="656"/>
      <c r="DL35" s="632">
        <v>192147</v>
      </c>
      <c r="DM35" s="655"/>
      <c r="DN35" s="655"/>
      <c r="DO35" s="655"/>
      <c r="DP35" s="655"/>
      <c r="DQ35" s="655"/>
      <c r="DR35" s="655"/>
      <c r="DS35" s="655"/>
      <c r="DT35" s="655"/>
      <c r="DU35" s="655"/>
      <c r="DV35" s="656"/>
      <c r="DW35" s="628">
        <v>3.8</v>
      </c>
      <c r="DX35" s="649"/>
      <c r="DY35" s="649"/>
      <c r="DZ35" s="649"/>
      <c r="EA35" s="649"/>
      <c r="EB35" s="649"/>
      <c r="EC35" s="650"/>
    </row>
    <row r="36" spans="2:133" ht="11.25" customHeight="1">
      <c r="B36" s="666" t="s">
        <v>309</v>
      </c>
      <c r="C36" s="667"/>
      <c r="D36" s="667"/>
      <c r="E36" s="667"/>
      <c r="F36" s="667"/>
      <c r="G36" s="667"/>
      <c r="H36" s="667"/>
      <c r="I36" s="667"/>
      <c r="J36" s="667"/>
      <c r="K36" s="667"/>
      <c r="L36" s="667"/>
      <c r="M36" s="667"/>
      <c r="N36" s="667"/>
      <c r="O36" s="667"/>
      <c r="P36" s="667"/>
      <c r="Q36" s="668"/>
      <c r="R36" s="695">
        <v>8861371</v>
      </c>
      <c r="S36" s="696"/>
      <c r="T36" s="696"/>
      <c r="U36" s="696"/>
      <c r="V36" s="696"/>
      <c r="W36" s="696"/>
      <c r="X36" s="696"/>
      <c r="Y36" s="697"/>
      <c r="Z36" s="698">
        <v>100</v>
      </c>
      <c r="AA36" s="698"/>
      <c r="AB36" s="698"/>
      <c r="AC36" s="698"/>
      <c r="AD36" s="699">
        <v>4836653</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182515</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-66705</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1817342</v>
      </c>
      <c r="CS36" s="624"/>
      <c r="CT36" s="624"/>
      <c r="CU36" s="624"/>
      <c r="CV36" s="624"/>
      <c r="CW36" s="624"/>
      <c r="CX36" s="624"/>
      <c r="CY36" s="625"/>
      <c r="CZ36" s="657">
        <v>21</v>
      </c>
      <c r="DA36" s="658"/>
      <c r="DB36" s="658"/>
      <c r="DC36" s="659"/>
      <c r="DD36" s="632">
        <v>1070246</v>
      </c>
      <c r="DE36" s="624"/>
      <c r="DF36" s="624"/>
      <c r="DG36" s="624"/>
      <c r="DH36" s="624"/>
      <c r="DI36" s="624"/>
      <c r="DJ36" s="624"/>
      <c r="DK36" s="625"/>
      <c r="DL36" s="632">
        <v>632934</v>
      </c>
      <c r="DM36" s="624"/>
      <c r="DN36" s="624"/>
      <c r="DO36" s="624"/>
      <c r="DP36" s="624"/>
      <c r="DQ36" s="624"/>
      <c r="DR36" s="624"/>
      <c r="DS36" s="624"/>
      <c r="DT36" s="624"/>
      <c r="DU36" s="624"/>
      <c r="DV36" s="625"/>
      <c r="DW36" s="628">
        <v>12.4</v>
      </c>
      <c r="DX36" s="649"/>
      <c r="DY36" s="649"/>
      <c r="DZ36" s="649"/>
      <c r="EA36" s="649"/>
      <c r="EB36" s="649"/>
      <c r="EC36" s="650"/>
    </row>
    <row r="37" spans="2:133" ht="11.25" customHeight="1">
      <c r="AQ37" s="702" t="s">
        <v>313</v>
      </c>
      <c r="AR37" s="703"/>
      <c r="AS37" s="703"/>
      <c r="AT37" s="703"/>
      <c r="AU37" s="703"/>
      <c r="AV37" s="703"/>
      <c r="AW37" s="703"/>
      <c r="AX37" s="703"/>
      <c r="AY37" s="704"/>
      <c r="AZ37" s="623">
        <v>54429</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1658</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904627</v>
      </c>
      <c r="CS37" s="655"/>
      <c r="CT37" s="655"/>
      <c r="CU37" s="655"/>
      <c r="CV37" s="655"/>
      <c r="CW37" s="655"/>
      <c r="CX37" s="655"/>
      <c r="CY37" s="656"/>
      <c r="CZ37" s="657">
        <v>10.5</v>
      </c>
      <c r="DA37" s="658"/>
      <c r="DB37" s="658"/>
      <c r="DC37" s="659"/>
      <c r="DD37" s="632">
        <v>406637</v>
      </c>
      <c r="DE37" s="655"/>
      <c r="DF37" s="655"/>
      <c r="DG37" s="655"/>
      <c r="DH37" s="655"/>
      <c r="DI37" s="655"/>
      <c r="DJ37" s="655"/>
      <c r="DK37" s="656"/>
      <c r="DL37" s="632">
        <v>382128</v>
      </c>
      <c r="DM37" s="655"/>
      <c r="DN37" s="655"/>
      <c r="DO37" s="655"/>
      <c r="DP37" s="655"/>
      <c r="DQ37" s="655"/>
      <c r="DR37" s="655"/>
      <c r="DS37" s="655"/>
      <c r="DT37" s="655"/>
      <c r="DU37" s="655"/>
      <c r="DV37" s="656"/>
      <c r="DW37" s="628">
        <v>7.5</v>
      </c>
      <c r="DX37" s="649"/>
      <c r="DY37" s="649"/>
      <c r="DZ37" s="649"/>
      <c r="EA37" s="649"/>
      <c r="EB37" s="649"/>
      <c r="EC37" s="650"/>
    </row>
    <row r="38" spans="2:133" ht="11.25" customHeight="1">
      <c r="AQ38" s="702" t="s">
        <v>316</v>
      </c>
      <c r="AR38" s="703"/>
      <c r="AS38" s="703"/>
      <c r="AT38" s="703"/>
      <c r="AU38" s="703"/>
      <c r="AV38" s="703"/>
      <c r="AW38" s="703"/>
      <c r="AX38" s="703"/>
      <c r="AY38" s="704"/>
      <c r="AZ38" s="623">
        <v>33242</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3182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502801</v>
      </c>
      <c r="CS38" s="624"/>
      <c r="CT38" s="624"/>
      <c r="CU38" s="624"/>
      <c r="CV38" s="624"/>
      <c r="CW38" s="624"/>
      <c r="CX38" s="624"/>
      <c r="CY38" s="625"/>
      <c r="CZ38" s="657">
        <v>5.8</v>
      </c>
      <c r="DA38" s="658"/>
      <c r="DB38" s="658"/>
      <c r="DC38" s="659"/>
      <c r="DD38" s="632">
        <v>418127</v>
      </c>
      <c r="DE38" s="624"/>
      <c r="DF38" s="624"/>
      <c r="DG38" s="624"/>
      <c r="DH38" s="624"/>
      <c r="DI38" s="624"/>
      <c r="DJ38" s="624"/>
      <c r="DK38" s="625"/>
      <c r="DL38" s="632">
        <v>347712</v>
      </c>
      <c r="DM38" s="624"/>
      <c r="DN38" s="624"/>
      <c r="DO38" s="624"/>
      <c r="DP38" s="624"/>
      <c r="DQ38" s="624"/>
      <c r="DR38" s="624"/>
      <c r="DS38" s="624"/>
      <c r="DT38" s="624"/>
      <c r="DU38" s="624"/>
      <c r="DV38" s="625"/>
      <c r="DW38" s="628">
        <v>6.8</v>
      </c>
      <c r="DX38" s="649"/>
      <c r="DY38" s="649"/>
      <c r="DZ38" s="649"/>
      <c r="EA38" s="649"/>
      <c r="EB38" s="649"/>
      <c r="EC38" s="650"/>
    </row>
    <row r="39" spans="2:133" ht="11.25" customHeight="1">
      <c r="AQ39" s="702" t="s">
        <v>319</v>
      </c>
      <c r="AR39" s="703"/>
      <c r="AS39" s="703"/>
      <c r="AT39" s="703"/>
      <c r="AU39" s="703"/>
      <c r="AV39" s="703"/>
      <c r="AW39" s="703"/>
      <c r="AX39" s="703"/>
      <c r="AY39" s="704"/>
      <c r="AZ39" s="623" t="s">
        <v>320</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109</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391652</v>
      </c>
      <c r="CS39" s="655"/>
      <c r="CT39" s="655"/>
      <c r="CU39" s="655"/>
      <c r="CV39" s="655"/>
      <c r="CW39" s="655"/>
      <c r="CX39" s="655"/>
      <c r="CY39" s="656"/>
      <c r="CZ39" s="657">
        <v>4.5</v>
      </c>
      <c r="DA39" s="658"/>
      <c r="DB39" s="658"/>
      <c r="DC39" s="659"/>
      <c r="DD39" s="632">
        <v>334226</v>
      </c>
      <c r="DE39" s="655"/>
      <c r="DF39" s="655"/>
      <c r="DG39" s="655"/>
      <c r="DH39" s="655"/>
      <c r="DI39" s="655"/>
      <c r="DJ39" s="655"/>
      <c r="DK39" s="656"/>
      <c r="DL39" s="632" t="s">
        <v>320</v>
      </c>
      <c r="DM39" s="655"/>
      <c r="DN39" s="655"/>
      <c r="DO39" s="655"/>
      <c r="DP39" s="655"/>
      <c r="DQ39" s="655"/>
      <c r="DR39" s="655"/>
      <c r="DS39" s="655"/>
      <c r="DT39" s="655"/>
      <c r="DU39" s="655"/>
      <c r="DV39" s="656"/>
      <c r="DW39" s="628" t="s">
        <v>320</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166114</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84</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82387</v>
      </c>
      <c r="CS40" s="624"/>
      <c r="CT40" s="624"/>
      <c r="CU40" s="624"/>
      <c r="CV40" s="624"/>
      <c r="CW40" s="624"/>
      <c r="CX40" s="624"/>
      <c r="CY40" s="625"/>
      <c r="CZ40" s="657">
        <v>1</v>
      </c>
      <c r="DA40" s="658"/>
      <c r="DB40" s="658"/>
      <c r="DC40" s="659"/>
      <c r="DD40" s="632">
        <v>79587</v>
      </c>
      <c r="DE40" s="624"/>
      <c r="DF40" s="624"/>
      <c r="DG40" s="624"/>
      <c r="DH40" s="624"/>
      <c r="DI40" s="624"/>
      <c r="DJ40" s="624"/>
      <c r="DK40" s="625"/>
      <c r="DL40" s="632">
        <v>28000</v>
      </c>
      <c r="DM40" s="624"/>
      <c r="DN40" s="624"/>
      <c r="DO40" s="624"/>
      <c r="DP40" s="624"/>
      <c r="DQ40" s="624"/>
      <c r="DR40" s="624"/>
      <c r="DS40" s="624"/>
      <c r="DT40" s="624"/>
      <c r="DU40" s="624"/>
      <c r="DV40" s="625"/>
      <c r="DW40" s="628">
        <v>0.5</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336687</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273</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330</v>
      </c>
      <c r="CS41" s="655"/>
      <c r="CT41" s="655"/>
      <c r="CU41" s="655"/>
      <c r="CV41" s="655"/>
      <c r="CW41" s="655"/>
      <c r="CX41" s="655"/>
      <c r="CY41" s="656"/>
      <c r="CZ41" s="657" t="s">
        <v>330</v>
      </c>
      <c r="DA41" s="658"/>
      <c r="DB41" s="658"/>
      <c r="DC41" s="659"/>
      <c r="DD41" s="632" t="s">
        <v>330</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332</v>
      </c>
      <c r="CE42" s="621"/>
      <c r="CF42" s="621"/>
      <c r="CG42" s="621"/>
      <c r="CH42" s="621"/>
      <c r="CI42" s="621"/>
      <c r="CJ42" s="621"/>
      <c r="CK42" s="621"/>
      <c r="CL42" s="621"/>
      <c r="CM42" s="621"/>
      <c r="CN42" s="621"/>
      <c r="CO42" s="621"/>
      <c r="CP42" s="621"/>
      <c r="CQ42" s="622"/>
      <c r="CR42" s="623">
        <v>1620429</v>
      </c>
      <c r="CS42" s="624"/>
      <c r="CT42" s="624"/>
      <c r="CU42" s="624"/>
      <c r="CV42" s="624"/>
      <c r="CW42" s="624"/>
      <c r="CX42" s="624"/>
      <c r="CY42" s="625"/>
      <c r="CZ42" s="657">
        <v>18.7</v>
      </c>
      <c r="DA42" s="706"/>
      <c r="DB42" s="706"/>
      <c r="DC42" s="707"/>
      <c r="DD42" s="632">
        <v>408044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334</v>
      </c>
      <c r="CE43" s="621"/>
      <c r="CF43" s="621"/>
      <c r="CG43" s="621"/>
      <c r="CH43" s="621"/>
      <c r="CI43" s="621"/>
      <c r="CJ43" s="621"/>
      <c r="CK43" s="621"/>
      <c r="CL43" s="621"/>
      <c r="CM43" s="621"/>
      <c r="CN43" s="621"/>
      <c r="CO43" s="621"/>
      <c r="CP43" s="621"/>
      <c r="CQ43" s="622"/>
      <c r="CR43" s="623" t="s">
        <v>110</v>
      </c>
      <c r="CS43" s="655"/>
      <c r="CT43" s="655"/>
      <c r="CU43" s="655"/>
      <c r="CV43" s="655"/>
      <c r="CW43" s="655"/>
      <c r="CX43" s="655"/>
      <c r="CY43" s="656"/>
      <c r="CZ43" s="657" t="s">
        <v>110</v>
      </c>
      <c r="DA43" s="658"/>
      <c r="DB43" s="658"/>
      <c r="DC43" s="659"/>
      <c r="DD43" s="632" t="s">
        <v>110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335</v>
      </c>
      <c r="CD44" s="729" t="s">
        <v>286</v>
      </c>
      <c r="CE44" s="730"/>
      <c r="CF44" s="620" t="s">
        <v>336</v>
      </c>
      <c r="CG44" s="621"/>
      <c r="CH44" s="621"/>
      <c r="CI44" s="621"/>
      <c r="CJ44" s="621"/>
      <c r="CK44" s="621"/>
      <c r="CL44" s="621"/>
      <c r="CM44" s="621"/>
      <c r="CN44" s="621"/>
      <c r="CO44" s="621"/>
      <c r="CP44" s="621"/>
      <c r="CQ44" s="622"/>
      <c r="CR44" s="623">
        <v>1616834</v>
      </c>
      <c r="CS44" s="624"/>
      <c r="CT44" s="624"/>
      <c r="CU44" s="624"/>
      <c r="CV44" s="624"/>
      <c r="CW44" s="624"/>
      <c r="CX44" s="624"/>
      <c r="CY44" s="625"/>
      <c r="CZ44" s="657">
        <v>18.7</v>
      </c>
      <c r="DA44" s="706"/>
      <c r="DB44" s="706"/>
      <c r="DC44" s="707"/>
      <c r="DD44" s="632">
        <v>404449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337</v>
      </c>
      <c r="CG45" s="621"/>
      <c r="CH45" s="621"/>
      <c r="CI45" s="621"/>
      <c r="CJ45" s="621"/>
      <c r="CK45" s="621"/>
      <c r="CL45" s="621"/>
      <c r="CM45" s="621"/>
      <c r="CN45" s="621"/>
      <c r="CO45" s="621"/>
      <c r="CP45" s="621"/>
      <c r="CQ45" s="622"/>
      <c r="CR45" s="623">
        <v>483999</v>
      </c>
      <c r="CS45" s="655"/>
      <c r="CT45" s="655"/>
      <c r="CU45" s="655"/>
      <c r="CV45" s="655"/>
      <c r="CW45" s="655"/>
      <c r="CX45" s="655"/>
      <c r="CY45" s="656"/>
      <c r="CZ45" s="657">
        <v>5.6</v>
      </c>
      <c r="DA45" s="658"/>
      <c r="DB45" s="658"/>
      <c r="DC45" s="659"/>
      <c r="DD45" s="632">
        <v>19146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338</v>
      </c>
      <c r="CG46" s="621"/>
      <c r="CH46" s="621"/>
      <c r="CI46" s="621"/>
      <c r="CJ46" s="621"/>
      <c r="CK46" s="621"/>
      <c r="CL46" s="621"/>
      <c r="CM46" s="621"/>
      <c r="CN46" s="621"/>
      <c r="CO46" s="621"/>
      <c r="CP46" s="621"/>
      <c r="CQ46" s="622"/>
      <c r="CR46" s="623">
        <v>1129416</v>
      </c>
      <c r="CS46" s="624"/>
      <c r="CT46" s="624"/>
      <c r="CU46" s="624"/>
      <c r="CV46" s="624"/>
      <c r="CW46" s="624"/>
      <c r="CX46" s="624"/>
      <c r="CY46" s="625"/>
      <c r="CZ46" s="657">
        <v>13</v>
      </c>
      <c r="DA46" s="706"/>
      <c r="DB46" s="706"/>
      <c r="DC46" s="707"/>
      <c r="DD46" s="632">
        <v>381884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339</v>
      </c>
      <c r="CG47" s="621"/>
      <c r="CH47" s="621"/>
      <c r="CI47" s="621"/>
      <c r="CJ47" s="621"/>
      <c r="CK47" s="621"/>
      <c r="CL47" s="621"/>
      <c r="CM47" s="621"/>
      <c r="CN47" s="621"/>
      <c r="CO47" s="621"/>
      <c r="CP47" s="621"/>
      <c r="CQ47" s="622"/>
      <c r="CR47" s="623">
        <v>3595</v>
      </c>
      <c r="CS47" s="655"/>
      <c r="CT47" s="655"/>
      <c r="CU47" s="655"/>
      <c r="CV47" s="655"/>
      <c r="CW47" s="655"/>
      <c r="CX47" s="655"/>
      <c r="CY47" s="656"/>
      <c r="CZ47" s="657">
        <v>0</v>
      </c>
      <c r="DA47" s="658"/>
      <c r="DB47" s="658"/>
      <c r="DC47" s="659"/>
      <c r="DD47" s="632">
        <v>3595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340</v>
      </c>
      <c r="CG48" s="621"/>
      <c r="CH48" s="621"/>
      <c r="CI48" s="621"/>
      <c r="CJ48" s="621"/>
      <c r="CK48" s="621"/>
      <c r="CL48" s="621"/>
      <c r="CM48" s="621"/>
      <c r="CN48" s="621"/>
      <c r="CO48" s="621"/>
      <c r="CP48" s="621"/>
      <c r="CQ48" s="622"/>
      <c r="CR48" s="623" t="s">
        <v>110</v>
      </c>
      <c r="CS48" s="624"/>
      <c r="CT48" s="624"/>
      <c r="CU48" s="624"/>
      <c r="CV48" s="624"/>
      <c r="CW48" s="624"/>
      <c r="CX48" s="624"/>
      <c r="CY48" s="625"/>
      <c r="CZ48" s="657" t="s">
        <v>110</v>
      </c>
      <c r="DA48" s="706"/>
      <c r="DB48" s="706"/>
      <c r="DC48" s="707"/>
      <c r="DD48" s="632" t="s">
        <v>110</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341</v>
      </c>
      <c r="CE49" s="667"/>
      <c r="CF49" s="667"/>
      <c r="CG49" s="667"/>
      <c r="CH49" s="667"/>
      <c r="CI49" s="667"/>
      <c r="CJ49" s="667"/>
      <c r="CK49" s="667"/>
      <c r="CL49" s="667"/>
      <c r="CM49" s="667"/>
      <c r="CN49" s="667"/>
      <c r="CO49" s="667"/>
      <c r="CP49" s="667"/>
      <c r="CQ49" s="668"/>
      <c r="CR49" s="695">
        <v>8656001</v>
      </c>
      <c r="CS49" s="691"/>
      <c r="CT49" s="691"/>
      <c r="CU49" s="691"/>
      <c r="CV49" s="691"/>
      <c r="CW49" s="691"/>
      <c r="CX49" s="691"/>
      <c r="CY49" s="718"/>
      <c r="CZ49" s="719">
        <v>100</v>
      </c>
      <c r="DA49" s="720"/>
      <c r="DB49" s="720"/>
      <c r="DC49" s="721"/>
      <c r="DD49" s="722">
        <v>5593763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4" zoomScaleNormal="44"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343</v>
      </c>
      <c r="DK2" s="765"/>
      <c r="DL2" s="765"/>
      <c r="DM2" s="765"/>
      <c r="DN2" s="765"/>
      <c r="DO2" s="766"/>
      <c r="DP2" s="200"/>
      <c r="DQ2" s="764" t="s">
        <v>344</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345</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347</v>
      </c>
      <c r="B5" s="759"/>
      <c r="C5" s="759"/>
      <c r="D5" s="759"/>
      <c r="E5" s="759"/>
      <c r="F5" s="759"/>
      <c r="G5" s="759"/>
      <c r="H5" s="759"/>
      <c r="I5" s="759"/>
      <c r="J5" s="759"/>
      <c r="K5" s="759"/>
      <c r="L5" s="759"/>
      <c r="M5" s="759"/>
      <c r="N5" s="759"/>
      <c r="O5" s="759"/>
      <c r="P5" s="760"/>
      <c r="Q5" s="735" t="s">
        <v>348</v>
      </c>
      <c r="R5" s="736"/>
      <c r="S5" s="736"/>
      <c r="T5" s="736"/>
      <c r="U5" s="737"/>
      <c r="V5" s="735" t="s">
        <v>349</v>
      </c>
      <c r="W5" s="736"/>
      <c r="X5" s="736"/>
      <c r="Y5" s="736"/>
      <c r="Z5" s="737"/>
      <c r="AA5" s="735" t="s">
        <v>350</v>
      </c>
      <c r="AB5" s="736"/>
      <c r="AC5" s="736"/>
      <c r="AD5" s="736"/>
      <c r="AE5" s="736"/>
      <c r="AF5" s="768" t="s">
        <v>351</v>
      </c>
      <c r="AG5" s="736"/>
      <c r="AH5" s="736"/>
      <c r="AI5" s="736"/>
      <c r="AJ5" s="747"/>
      <c r="AK5" s="736" t="s">
        <v>352</v>
      </c>
      <c r="AL5" s="736"/>
      <c r="AM5" s="736"/>
      <c r="AN5" s="736"/>
      <c r="AO5" s="737"/>
      <c r="AP5" s="735" t="s">
        <v>353</v>
      </c>
      <c r="AQ5" s="736"/>
      <c r="AR5" s="736"/>
      <c r="AS5" s="736"/>
      <c r="AT5" s="737"/>
      <c r="AU5" s="735" t="s">
        <v>354</v>
      </c>
      <c r="AV5" s="736"/>
      <c r="AW5" s="736"/>
      <c r="AX5" s="736"/>
      <c r="AY5" s="747"/>
      <c r="AZ5" s="207"/>
      <c r="BA5" s="207"/>
      <c r="BB5" s="207"/>
      <c r="BC5" s="207"/>
      <c r="BD5" s="207"/>
      <c r="BE5" s="208"/>
      <c r="BF5" s="208"/>
      <c r="BG5" s="208"/>
      <c r="BH5" s="208"/>
      <c r="BI5" s="208"/>
      <c r="BJ5" s="208"/>
      <c r="BK5" s="208"/>
      <c r="BL5" s="208"/>
      <c r="BM5" s="208"/>
      <c r="BN5" s="208"/>
      <c r="BO5" s="208"/>
      <c r="BP5" s="208"/>
      <c r="BQ5" s="758" t="s">
        <v>355</v>
      </c>
      <c r="BR5" s="759"/>
      <c r="BS5" s="759"/>
      <c r="BT5" s="759"/>
      <c r="BU5" s="759"/>
      <c r="BV5" s="759"/>
      <c r="BW5" s="759"/>
      <c r="BX5" s="759"/>
      <c r="BY5" s="759"/>
      <c r="BZ5" s="759"/>
      <c r="CA5" s="759"/>
      <c r="CB5" s="759"/>
      <c r="CC5" s="759"/>
      <c r="CD5" s="759"/>
      <c r="CE5" s="759"/>
      <c r="CF5" s="759"/>
      <c r="CG5" s="760"/>
      <c r="CH5" s="735" t="s">
        <v>356</v>
      </c>
      <c r="CI5" s="736"/>
      <c r="CJ5" s="736"/>
      <c r="CK5" s="736"/>
      <c r="CL5" s="737"/>
      <c r="CM5" s="735" t="s">
        <v>357</v>
      </c>
      <c r="CN5" s="736"/>
      <c r="CO5" s="736"/>
      <c r="CP5" s="736"/>
      <c r="CQ5" s="737"/>
      <c r="CR5" s="735" t="s">
        <v>358</v>
      </c>
      <c r="CS5" s="736"/>
      <c r="CT5" s="736"/>
      <c r="CU5" s="736"/>
      <c r="CV5" s="737"/>
      <c r="CW5" s="735" t="s">
        <v>359</v>
      </c>
      <c r="CX5" s="736"/>
      <c r="CY5" s="736"/>
      <c r="CZ5" s="736"/>
      <c r="DA5" s="737"/>
      <c r="DB5" s="735" t="s">
        <v>360</v>
      </c>
      <c r="DC5" s="736"/>
      <c r="DD5" s="736"/>
      <c r="DE5" s="736"/>
      <c r="DF5" s="737"/>
      <c r="DG5" s="741" t="s">
        <v>361</v>
      </c>
      <c r="DH5" s="742"/>
      <c r="DI5" s="742"/>
      <c r="DJ5" s="742"/>
      <c r="DK5" s="743"/>
      <c r="DL5" s="741" t="s">
        <v>362</v>
      </c>
      <c r="DM5" s="742"/>
      <c r="DN5" s="742"/>
      <c r="DO5" s="742"/>
      <c r="DP5" s="743"/>
      <c r="DQ5" s="735" t="s">
        <v>363</v>
      </c>
      <c r="DR5" s="736"/>
      <c r="DS5" s="736"/>
      <c r="DT5" s="736"/>
      <c r="DU5" s="737"/>
      <c r="DV5" s="735" t="s">
        <v>354</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364</v>
      </c>
      <c r="C7" s="750"/>
      <c r="D7" s="750"/>
      <c r="E7" s="750"/>
      <c r="F7" s="750"/>
      <c r="G7" s="750"/>
      <c r="H7" s="750"/>
      <c r="I7" s="750"/>
      <c r="J7" s="750"/>
      <c r="K7" s="750"/>
      <c r="L7" s="750"/>
      <c r="M7" s="750"/>
      <c r="N7" s="750"/>
      <c r="O7" s="750"/>
      <c r="P7" s="751"/>
      <c r="Q7" s="752">
        <v>8877</v>
      </c>
      <c r="R7" s="753"/>
      <c r="S7" s="753"/>
      <c r="T7" s="753"/>
      <c r="U7" s="753"/>
      <c r="V7" s="753">
        <v>8672</v>
      </c>
      <c r="W7" s="753"/>
      <c r="X7" s="753"/>
      <c r="Y7" s="753"/>
      <c r="Z7" s="753"/>
      <c r="AA7" s="753">
        <v>205</v>
      </c>
      <c r="AB7" s="753"/>
      <c r="AC7" s="753"/>
      <c r="AD7" s="753"/>
      <c r="AE7" s="754"/>
      <c r="AF7" s="755">
        <v>195</v>
      </c>
      <c r="AG7" s="756"/>
      <c r="AH7" s="756"/>
      <c r="AI7" s="756"/>
      <c r="AJ7" s="757"/>
      <c r="AK7" s="792">
        <v>523</v>
      </c>
      <c r="AL7" s="793"/>
      <c r="AM7" s="793"/>
      <c r="AN7" s="793"/>
      <c r="AO7" s="793"/>
      <c r="AP7" s="793">
        <v>8144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v>8877</v>
      </c>
      <c r="R23" s="812"/>
      <c r="S23" s="812"/>
      <c r="T23" s="812"/>
      <c r="U23" s="812"/>
      <c r="V23" s="812">
        <v>8672</v>
      </c>
      <c r="W23" s="812"/>
      <c r="X23" s="812"/>
      <c r="Y23" s="812"/>
      <c r="Z23" s="812"/>
      <c r="AA23" s="812">
        <v>205</v>
      </c>
      <c r="AB23" s="812"/>
      <c r="AC23" s="812"/>
      <c r="AD23" s="812"/>
      <c r="AE23" s="813"/>
      <c r="AF23" s="814">
        <v>195</v>
      </c>
      <c r="AG23" s="812"/>
      <c r="AH23" s="812"/>
      <c r="AI23" s="812"/>
      <c r="AJ23" s="815"/>
      <c r="AK23" s="816"/>
      <c r="AL23" s="817"/>
      <c r="AM23" s="817"/>
      <c r="AN23" s="817"/>
      <c r="AO23" s="817"/>
      <c r="AP23" s="812">
        <v>814</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347</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354</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1533</v>
      </c>
      <c r="R28" s="841"/>
      <c r="S28" s="841"/>
      <c r="T28" s="841"/>
      <c r="U28" s="841"/>
      <c r="V28" s="841">
        <v>1526</v>
      </c>
      <c r="W28" s="841"/>
      <c r="X28" s="841"/>
      <c r="Y28" s="841"/>
      <c r="Z28" s="841"/>
      <c r="AA28" s="841">
        <v>6</v>
      </c>
      <c r="AB28" s="841"/>
      <c r="AC28" s="841"/>
      <c r="AD28" s="841"/>
      <c r="AE28" s="842"/>
      <c r="AF28" s="843">
        <v>6</v>
      </c>
      <c r="AG28" s="841"/>
      <c r="AH28" s="841"/>
      <c r="AI28" s="841"/>
      <c r="AJ28" s="844"/>
      <c r="AK28" s="845">
        <v>176</v>
      </c>
      <c r="AL28" s="836"/>
      <c r="AM28" s="836"/>
      <c r="AN28" s="836"/>
      <c r="AO28" s="836"/>
      <c r="AP28" s="836" t="s">
        <v>538</v>
      </c>
      <c r="AQ28" s="836"/>
      <c r="AR28" s="836"/>
      <c r="AS28" s="836"/>
      <c r="AT28" s="836"/>
      <c r="AU28" s="836" t="s">
        <v>538</v>
      </c>
      <c r="AV28" s="836"/>
      <c r="AW28" s="836"/>
      <c r="AX28" s="836"/>
      <c r="AY28" s="836"/>
      <c r="AZ28" s="837" t="s">
        <v>539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1083</v>
      </c>
      <c r="R29" s="777"/>
      <c r="S29" s="777"/>
      <c r="T29" s="777"/>
      <c r="U29" s="777"/>
      <c r="V29" s="777">
        <v>1053</v>
      </c>
      <c r="W29" s="777"/>
      <c r="X29" s="777"/>
      <c r="Y29" s="777"/>
      <c r="Z29" s="777"/>
      <c r="AA29" s="777">
        <v>30</v>
      </c>
      <c r="AB29" s="777"/>
      <c r="AC29" s="777"/>
      <c r="AD29" s="777"/>
      <c r="AE29" s="778"/>
      <c r="AF29" s="779">
        <v>30</v>
      </c>
      <c r="AG29" s="780"/>
      <c r="AH29" s="780"/>
      <c r="AI29" s="780"/>
      <c r="AJ29" s="781"/>
      <c r="AK29" s="848">
        <v>177</v>
      </c>
      <c r="AL29" s="849"/>
      <c r="AM29" s="849"/>
      <c r="AN29" s="849"/>
      <c r="AO29" s="849"/>
      <c r="AP29" s="849" t="s">
        <v>538</v>
      </c>
      <c r="AQ29" s="849"/>
      <c r="AR29" s="849"/>
      <c r="AS29" s="849"/>
      <c r="AT29" s="849"/>
      <c r="AU29" s="849" t="s">
        <v>540</v>
      </c>
      <c r="AV29" s="849"/>
      <c r="AW29" s="849"/>
      <c r="AX29" s="849"/>
      <c r="AY29" s="849"/>
      <c r="AZ29" s="850" t="s">
        <v>540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158</v>
      </c>
      <c r="R30" s="777"/>
      <c r="S30" s="777"/>
      <c r="T30" s="777"/>
      <c r="U30" s="777"/>
      <c r="V30" s="777">
        <v>157</v>
      </c>
      <c r="W30" s="777"/>
      <c r="X30" s="777"/>
      <c r="Y30" s="777"/>
      <c r="Z30" s="777"/>
      <c r="AA30" s="777">
        <v>1</v>
      </c>
      <c r="AB30" s="777"/>
      <c r="AC30" s="777"/>
      <c r="AD30" s="777"/>
      <c r="AE30" s="778"/>
      <c r="AF30" s="779">
        <v>1</v>
      </c>
      <c r="AG30" s="780"/>
      <c r="AH30" s="780"/>
      <c r="AI30" s="780"/>
      <c r="AJ30" s="781"/>
      <c r="AK30" s="848">
        <v>54</v>
      </c>
      <c r="AL30" s="849"/>
      <c r="AM30" s="849"/>
      <c r="AN30" s="849"/>
      <c r="AO30" s="849"/>
      <c r="AP30" s="849" t="s">
        <v>541</v>
      </c>
      <c r="AQ30" s="849"/>
      <c r="AR30" s="849"/>
      <c r="AS30" s="849"/>
      <c r="AT30" s="849"/>
      <c r="AU30" s="849" t="s">
        <v>539</v>
      </c>
      <c r="AV30" s="849"/>
      <c r="AW30" s="849"/>
      <c r="AX30" s="849"/>
      <c r="AY30" s="849"/>
      <c r="AZ30" s="850" t="s">
        <v>540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295</v>
      </c>
      <c r="R31" s="777"/>
      <c r="S31" s="777"/>
      <c r="T31" s="777"/>
      <c r="U31" s="777"/>
      <c r="V31" s="777">
        <v>293</v>
      </c>
      <c r="W31" s="777"/>
      <c r="X31" s="777"/>
      <c r="Y31" s="777"/>
      <c r="Z31" s="777"/>
      <c r="AA31" s="777">
        <v>3</v>
      </c>
      <c r="AB31" s="777"/>
      <c r="AC31" s="777"/>
      <c r="AD31" s="777"/>
      <c r="AE31" s="778"/>
      <c r="AF31" s="779">
        <v>133</v>
      </c>
      <c r="AG31" s="780"/>
      <c r="AH31" s="780"/>
      <c r="AI31" s="780"/>
      <c r="AJ31" s="781"/>
      <c r="AK31" s="848">
        <v>33</v>
      </c>
      <c r="AL31" s="849"/>
      <c r="AM31" s="849"/>
      <c r="AN31" s="849"/>
      <c r="AO31" s="849"/>
      <c r="AP31" s="849">
        <v>788</v>
      </c>
      <c r="AQ31" s="849"/>
      <c r="AR31" s="849"/>
      <c r="AS31" s="849"/>
      <c r="AT31" s="849"/>
      <c r="AU31" s="849">
        <v>50</v>
      </c>
      <c r="AV31" s="849"/>
      <c r="AW31" s="849"/>
      <c r="AX31" s="849"/>
      <c r="AY31" s="849"/>
      <c r="AZ31" s="850" t="s">
        <v>539</v>
      </c>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384</v>
      </c>
      <c r="R32" s="777"/>
      <c r="S32" s="777"/>
      <c r="T32" s="777"/>
      <c r="U32" s="777"/>
      <c r="V32" s="777">
        <v>313</v>
      </c>
      <c r="W32" s="777"/>
      <c r="X32" s="777"/>
      <c r="Y32" s="777"/>
      <c r="Z32" s="777"/>
      <c r="AA32" s="777">
        <v>71</v>
      </c>
      <c r="AB32" s="777"/>
      <c r="AC32" s="777"/>
      <c r="AD32" s="777"/>
      <c r="AE32" s="778"/>
      <c r="AF32" s="779">
        <v>38</v>
      </c>
      <c r="AG32" s="780"/>
      <c r="AH32" s="780"/>
      <c r="AI32" s="780"/>
      <c r="AJ32" s="781"/>
      <c r="AK32" s="848">
        <v>237</v>
      </c>
      <c r="AL32" s="849"/>
      <c r="AM32" s="849"/>
      <c r="AN32" s="849"/>
      <c r="AO32" s="849"/>
      <c r="AP32" s="849">
        <v>899</v>
      </c>
      <c r="AQ32" s="849"/>
      <c r="AR32" s="849"/>
      <c r="AS32" s="849"/>
      <c r="AT32" s="849"/>
      <c r="AU32" s="849">
        <v>605</v>
      </c>
      <c r="AV32" s="849"/>
      <c r="AW32" s="849"/>
      <c r="AX32" s="849"/>
      <c r="AY32" s="849"/>
      <c r="AZ32" s="850" t="s">
        <v>539</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208</v>
      </c>
      <c r="AG63" s="860"/>
      <c r="AH63" s="860"/>
      <c r="AI63" s="860"/>
      <c r="AJ63" s="861"/>
      <c r="AK63" s="862"/>
      <c r="AL63" s="857"/>
      <c r="AM63" s="857"/>
      <c r="AN63" s="857"/>
      <c r="AO63" s="857"/>
      <c r="AP63" s="860">
        <v>1687</v>
      </c>
      <c r="AQ63" s="860"/>
      <c r="AR63" s="860"/>
      <c r="AS63" s="860"/>
      <c r="AT63" s="860"/>
      <c r="AU63" s="860">
        <v>655</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388</v>
      </c>
      <c r="AV66" s="736"/>
      <c r="AW66" s="736"/>
      <c r="AX66" s="736"/>
      <c r="AY66" s="737"/>
      <c r="AZ66" s="735" t="s">
        <v>354</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542</v>
      </c>
      <c r="C68" s="888"/>
      <c r="D68" s="888"/>
      <c r="E68" s="888"/>
      <c r="F68" s="888"/>
      <c r="G68" s="888"/>
      <c r="H68" s="888"/>
      <c r="I68" s="888"/>
      <c r="J68" s="888"/>
      <c r="K68" s="888"/>
      <c r="L68" s="888"/>
      <c r="M68" s="888"/>
      <c r="N68" s="888"/>
      <c r="O68" s="888"/>
      <c r="P68" s="889"/>
      <c r="Q68" s="890">
        <v>1756</v>
      </c>
      <c r="R68" s="884"/>
      <c r="S68" s="884"/>
      <c r="T68" s="884"/>
      <c r="U68" s="884"/>
      <c r="V68" s="884">
        <v>1730</v>
      </c>
      <c r="W68" s="884"/>
      <c r="X68" s="884"/>
      <c r="Y68" s="884"/>
      <c r="Z68" s="884"/>
      <c r="AA68" s="884">
        <v>25</v>
      </c>
      <c r="AB68" s="884"/>
      <c r="AC68" s="884"/>
      <c r="AD68" s="884"/>
      <c r="AE68" s="884"/>
      <c r="AF68" s="884">
        <v>25</v>
      </c>
      <c r="AG68" s="884"/>
      <c r="AH68" s="884"/>
      <c r="AI68" s="884"/>
      <c r="AJ68" s="884"/>
      <c r="AK68" s="884" t="s">
        <v>539</v>
      </c>
      <c r="AL68" s="884"/>
      <c r="AM68" s="884"/>
      <c r="AN68" s="884"/>
      <c r="AO68" s="884"/>
      <c r="AP68" s="884">
        <v>260</v>
      </c>
      <c r="AQ68" s="884"/>
      <c r="AR68" s="884"/>
      <c r="AS68" s="884"/>
      <c r="AT68" s="884"/>
      <c r="AU68" s="884">
        <v>93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543</v>
      </c>
      <c r="C69" s="892"/>
      <c r="D69" s="892"/>
      <c r="E69" s="892"/>
      <c r="F69" s="892"/>
      <c r="G69" s="892"/>
      <c r="H69" s="892"/>
      <c r="I69" s="892"/>
      <c r="J69" s="892"/>
      <c r="K69" s="892"/>
      <c r="L69" s="892"/>
      <c r="M69" s="892"/>
      <c r="N69" s="892"/>
      <c r="O69" s="892"/>
      <c r="P69" s="893"/>
      <c r="Q69" s="894">
        <v>113</v>
      </c>
      <c r="R69" s="849"/>
      <c r="S69" s="849"/>
      <c r="T69" s="849"/>
      <c r="U69" s="849"/>
      <c r="V69" s="849">
        <v>106</v>
      </c>
      <c r="W69" s="849"/>
      <c r="X69" s="849"/>
      <c r="Y69" s="849"/>
      <c r="Z69" s="849"/>
      <c r="AA69" s="849">
        <v>6</v>
      </c>
      <c r="AB69" s="849"/>
      <c r="AC69" s="849"/>
      <c r="AD69" s="849"/>
      <c r="AE69" s="849"/>
      <c r="AF69" s="849">
        <v>6</v>
      </c>
      <c r="AG69" s="849"/>
      <c r="AH69" s="849"/>
      <c r="AI69" s="849"/>
      <c r="AJ69" s="849"/>
      <c r="AK69" s="849" t="s">
        <v>540</v>
      </c>
      <c r="AL69" s="849"/>
      <c r="AM69" s="849"/>
      <c r="AN69" s="849"/>
      <c r="AO69" s="849"/>
      <c r="AP69" s="849">
        <v>0</v>
      </c>
      <c r="AQ69" s="849"/>
      <c r="AR69" s="849"/>
      <c r="AS69" s="849"/>
      <c r="AT69" s="849"/>
      <c r="AU69" s="849" t="s">
        <v>538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544</v>
      </c>
      <c r="C70" s="892"/>
      <c r="D70" s="892"/>
      <c r="E70" s="892"/>
      <c r="F70" s="892"/>
      <c r="G70" s="892"/>
      <c r="H70" s="892"/>
      <c r="I70" s="892"/>
      <c r="J70" s="892"/>
      <c r="K70" s="892"/>
      <c r="L70" s="892"/>
      <c r="M70" s="892"/>
      <c r="N70" s="892"/>
      <c r="O70" s="892"/>
      <c r="P70" s="893"/>
      <c r="Q70" s="894">
        <v>2805</v>
      </c>
      <c r="R70" s="849"/>
      <c r="S70" s="849"/>
      <c r="T70" s="849"/>
      <c r="U70" s="849"/>
      <c r="V70" s="849">
        <v>2681</v>
      </c>
      <c r="W70" s="849"/>
      <c r="X70" s="849"/>
      <c r="Y70" s="849"/>
      <c r="Z70" s="849"/>
      <c r="AA70" s="849">
        <v>125</v>
      </c>
      <c r="AB70" s="849"/>
      <c r="AC70" s="849"/>
      <c r="AD70" s="849"/>
      <c r="AE70" s="849"/>
      <c r="AF70" s="849">
        <v>125</v>
      </c>
      <c r="AG70" s="849"/>
      <c r="AH70" s="849"/>
      <c r="AI70" s="849"/>
      <c r="AJ70" s="849"/>
      <c r="AK70" s="849" t="s">
        <v>538</v>
      </c>
      <c r="AL70" s="849"/>
      <c r="AM70" s="849"/>
      <c r="AN70" s="849"/>
      <c r="AO70" s="849"/>
      <c r="AP70" s="849">
        <v>1896</v>
      </c>
      <c r="AQ70" s="849"/>
      <c r="AR70" s="849"/>
      <c r="AS70" s="849"/>
      <c r="AT70" s="849"/>
      <c r="AU70" s="849" t="s">
        <v>539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545</v>
      </c>
      <c r="C71" s="892"/>
      <c r="D71" s="892"/>
      <c r="E71" s="892"/>
      <c r="F71" s="892"/>
      <c r="G71" s="892"/>
      <c r="H71" s="892"/>
      <c r="I71" s="892"/>
      <c r="J71" s="892"/>
      <c r="K71" s="892"/>
      <c r="L71" s="892"/>
      <c r="M71" s="892"/>
      <c r="N71" s="892"/>
      <c r="O71" s="892"/>
      <c r="P71" s="893"/>
      <c r="Q71" s="894">
        <v>345</v>
      </c>
      <c r="R71" s="849"/>
      <c r="S71" s="849"/>
      <c r="T71" s="849"/>
      <c r="U71" s="849"/>
      <c r="V71" s="849">
        <v>327</v>
      </c>
      <c r="W71" s="849"/>
      <c r="X71" s="849"/>
      <c r="Y71" s="849"/>
      <c r="Z71" s="849"/>
      <c r="AA71" s="849">
        <v>19</v>
      </c>
      <c r="AB71" s="849"/>
      <c r="AC71" s="849"/>
      <c r="AD71" s="849"/>
      <c r="AE71" s="849"/>
      <c r="AF71" s="849">
        <v>19</v>
      </c>
      <c r="AG71" s="849"/>
      <c r="AH71" s="849"/>
      <c r="AI71" s="849"/>
      <c r="AJ71" s="849"/>
      <c r="AK71" s="849" t="s">
        <v>539</v>
      </c>
      <c r="AL71" s="849"/>
      <c r="AM71" s="849"/>
      <c r="AN71" s="849"/>
      <c r="AO71" s="849"/>
      <c r="AP71" s="849">
        <v>0</v>
      </c>
      <c r="AQ71" s="849"/>
      <c r="AR71" s="849"/>
      <c r="AS71" s="849"/>
      <c r="AT71" s="849"/>
      <c r="AU71" s="849" t="s">
        <v>538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175</v>
      </c>
      <c r="AG88" s="860"/>
      <c r="AH88" s="860"/>
      <c r="AI88" s="860"/>
      <c r="AJ88" s="860"/>
      <c r="AK88" s="857"/>
      <c r="AL88" s="857"/>
      <c r="AM88" s="857"/>
      <c r="AN88" s="857"/>
      <c r="AO88" s="857"/>
      <c r="AP88" s="860">
        <v>2156</v>
      </c>
      <c r="AQ88" s="860"/>
      <c r="AR88" s="860"/>
      <c r="AS88" s="860"/>
      <c r="AT88" s="860"/>
      <c r="AU88" s="860">
        <v>93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285</v>
      </c>
      <c r="AG109" s="913"/>
      <c r="AH109" s="913"/>
      <c r="AI109" s="913"/>
      <c r="AJ109" s="914"/>
      <c r="AK109" s="912" t="s">
        <v>284</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285</v>
      </c>
      <c r="BW109" s="913"/>
      <c r="BX109" s="913"/>
      <c r="BY109" s="913"/>
      <c r="BZ109" s="914"/>
      <c r="CA109" s="912" t="s">
        <v>284</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285</v>
      </c>
      <c r="DM109" s="913"/>
      <c r="DN109" s="913"/>
      <c r="DO109" s="913"/>
      <c r="DP109" s="914"/>
      <c r="DQ109" s="912" t="s">
        <v>284</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836064</v>
      </c>
      <c r="AB110" s="920"/>
      <c r="AC110" s="920"/>
      <c r="AD110" s="920"/>
      <c r="AE110" s="921"/>
      <c r="AF110" s="922">
        <v>780014</v>
      </c>
      <c r="AG110" s="920"/>
      <c r="AH110" s="920"/>
      <c r="AI110" s="920"/>
      <c r="AJ110" s="921"/>
      <c r="AK110" s="922">
        <v>748961</v>
      </c>
      <c r="AL110" s="920"/>
      <c r="AM110" s="920"/>
      <c r="AN110" s="920"/>
      <c r="AO110" s="921"/>
      <c r="AP110" s="923">
        <v>17.5</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6787575</v>
      </c>
      <c r="BR110" s="957"/>
      <c r="BS110" s="957"/>
      <c r="BT110" s="957"/>
      <c r="BU110" s="957"/>
      <c r="BV110" s="957">
        <v>7246281</v>
      </c>
      <c r="BW110" s="957"/>
      <c r="BX110" s="957"/>
      <c r="BY110" s="957"/>
      <c r="BZ110" s="957"/>
      <c r="CA110" s="957">
        <v>8143870</v>
      </c>
      <c r="CB110" s="957"/>
      <c r="CC110" s="957"/>
      <c r="CD110" s="957"/>
      <c r="CE110" s="957"/>
      <c r="CF110" s="971">
        <v>190.7</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407</v>
      </c>
      <c r="AB111" s="964"/>
      <c r="AC111" s="964"/>
      <c r="AD111" s="964"/>
      <c r="AE111" s="965"/>
      <c r="AF111" s="966" t="s">
        <v>407</v>
      </c>
      <c r="AG111" s="964"/>
      <c r="AH111" s="964"/>
      <c r="AI111" s="964"/>
      <c r="AJ111" s="965"/>
      <c r="AK111" s="966" t="s">
        <v>407</v>
      </c>
      <c r="AL111" s="964"/>
      <c r="AM111" s="964"/>
      <c r="AN111" s="964"/>
      <c r="AO111" s="965"/>
      <c r="AP111" s="967" t="s">
        <v>407</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2033036</v>
      </c>
      <c r="BR111" s="950"/>
      <c r="BS111" s="950"/>
      <c r="BT111" s="950"/>
      <c r="BU111" s="950"/>
      <c r="BV111" s="950">
        <v>1869323</v>
      </c>
      <c r="BW111" s="950"/>
      <c r="BX111" s="950"/>
      <c r="BY111" s="950"/>
      <c r="BZ111" s="950"/>
      <c r="CA111" s="950">
        <v>1689259</v>
      </c>
      <c r="CB111" s="950"/>
      <c r="CC111" s="950"/>
      <c r="CD111" s="950"/>
      <c r="CE111" s="950"/>
      <c r="CF111" s="944">
        <v>39.6</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411</v>
      </c>
      <c r="DM111" s="950"/>
      <c r="DN111" s="950"/>
      <c r="DO111" s="950"/>
      <c r="DP111" s="950"/>
      <c r="DQ111" s="950" t="s">
        <v>411</v>
      </c>
      <c r="DR111" s="950"/>
      <c r="DS111" s="950"/>
      <c r="DT111" s="950"/>
      <c r="DU111" s="950"/>
      <c r="DV111" s="951" t="s">
        <v>411</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414</v>
      </c>
      <c r="AB112" s="989"/>
      <c r="AC112" s="989"/>
      <c r="AD112" s="989"/>
      <c r="AE112" s="990"/>
      <c r="AF112" s="991" t="s">
        <v>414</v>
      </c>
      <c r="AG112" s="989"/>
      <c r="AH112" s="989"/>
      <c r="AI112" s="989"/>
      <c r="AJ112" s="990"/>
      <c r="AK112" s="991" t="s">
        <v>414</v>
      </c>
      <c r="AL112" s="989"/>
      <c r="AM112" s="989"/>
      <c r="AN112" s="989"/>
      <c r="AO112" s="990"/>
      <c r="AP112" s="992" t="s">
        <v>414</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1334746</v>
      </c>
      <c r="BR112" s="950"/>
      <c r="BS112" s="950"/>
      <c r="BT112" s="950"/>
      <c r="BU112" s="950"/>
      <c r="BV112" s="950">
        <v>1193936</v>
      </c>
      <c r="BW112" s="950"/>
      <c r="BX112" s="950"/>
      <c r="BY112" s="950"/>
      <c r="BZ112" s="950"/>
      <c r="CA112" s="950">
        <v>655332</v>
      </c>
      <c r="CB112" s="950"/>
      <c r="CC112" s="950"/>
      <c r="CD112" s="950"/>
      <c r="CE112" s="950"/>
      <c r="CF112" s="944">
        <v>15.3</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1894698</v>
      </c>
      <c r="DH112" s="950"/>
      <c r="DI112" s="950"/>
      <c r="DJ112" s="950"/>
      <c r="DK112" s="950"/>
      <c r="DL112" s="950">
        <v>1765531</v>
      </c>
      <c r="DM112" s="950"/>
      <c r="DN112" s="950"/>
      <c r="DO112" s="950"/>
      <c r="DP112" s="950"/>
      <c r="DQ112" s="950">
        <v>1620013</v>
      </c>
      <c r="DR112" s="950"/>
      <c r="DS112" s="950"/>
      <c r="DT112" s="950"/>
      <c r="DU112" s="950"/>
      <c r="DV112" s="951">
        <v>37.9</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301736</v>
      </c>
      <c r="AB113" s="964"/>
      <c r="AC113" s="964"/>
      <c r="AD113" s="964"/>
      <c r="AE113" s="965"/>
      <c r="AF113" s="966">
        <v>262041</v>
      </c>
      <c r="AG113" s="964"/>
      <c r="AH113" s="964"/>
      <c r="AI113" s="964"/>
      <c r="AJ113" s="965"/>
      <c r="AK113" s="966">
        <v>155876</v>
      </c>
      <c r="AL113" s="964"/>
      <c r="AM113" s="964"/>
      <c r="AN113" s="964"/>
      <c r="AO113" s="965"/>
      <c r="AP113" s="967">
        <v>3.6</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54740</v>
      </c>
      <c r="BR113" s="950"/>
      <c r="BS113" s="950"/>
      <c r="BT113" s="950"/>
      <c r="BU113" s="950"/>
      <c r="BV113" s="950">
        <v>48582</v>
      </c>
      <c r="BW113" s="950"/>
      <c r="BX113" s="950"/>
      <c r="BY113" s="950"/>
      <c r="BZ113" s="950"/>
      <c r="CA113" s="950">
        <v>92536</v>
      </c>
      <c r="CB113" s="950"/>
      <c r="CC113" s="950"/>
      <c r="CD113" s="950"/>
      <c r="CE113" s="950"/>
      <c r="CF113" s="944">
        <v>2.2000000000000002</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414</v>
      </c>
      <c r="DH113" s="989"/>
      <c r="DI113" s="989"/>
      <c r="DJ113" s="989"/>
      <c r="DK113" s="990"/>
      <c r="DL113" s="991" t="s">
        <v>414</v>
      </c>
      <c r="DM113" s="989"/>
      <c r="DN113" s="989"/>
      <c r="DO113" s="989"/>
      <c r="DP113" s="990"/>
      <c r="DQ113" s="991" t="s">
        <v>414</v>
      </c>
      <c r="DR113" s="989"/>
      <c r="DS113" s="989"/>
      <c r="DT113" s="989"/>
      <c r="DU113" s="990"/>
      <c r="DV113" s="992" t="s">
        <v>414</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4465</v>
      </c>
      <c r="AB114" s="989"/>
      <c r="AC114" s="989"/>
      <c r="AD114" s="989"/>
      <c r="AE114" s="990"/>
      <c r="AF114" s="991">
        <v>6522</v>
      </c>
      <c r="AG114" s="989"/>
      <c r="AH114" s="989"/>
      <c r="AI114" s="989"/>
      <c r="AJ114" s="990"/>
      <c r="AK114" s="991">
        <v>6468</v>
      </c>
      <c r="AL114" s="989"/>
      <c r="AM114" s="989"/>
      <c r="AN114" s="989"/>
      <c r="AO114" s="990"/>
      <c r="AP114" s="992">
        <v>0.2</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1754336</v>
      </c>
      <c r="BR114" s="950"/>
      <c r="BS114" s="950"/>
      <c r="BT114" s="950"/>
      <c r="BU114" s="950"/>
      <c r="BV114" s="950">
        <v>1595937</v>
      </c>
      <c r="BW114" s="950"/>
      <c r="BX114" s="950"/>
      <c r="BY114" s="950"/>
      <c r="BZ114" s="950"/>
      <c r="CA114" s="950">
        <v>1439087</v>
      </c>
      <c r="CB114" s="950"/>
      <c r="CC114" s="950"/>
      <c r="CD114" s="950"/>
      <c r="CE114" s="950"/>
      <c r="CF114" s="944">
        <v>33.700000000000003</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414</v>
      </c>
      <c r="DH114" s="989"/>
      <c r="DI114" s="989"/>
      <c r="DJ114" s="989"/>
      <c r="DK114" s="990"/>
      <c r="DL114" s="991" t="s">
        <v>414</v>
      </c>
      <c r="DM114" s="989"/>
      <c r="DN114" s="989"/>
      <c r="DO114" s="989"/>
      <c r="DP114" s="990"/>
      <c r="DQ114" s="991" t="s">
        <v>414</v>
      </c>
      <c r="DR114" s="989"/>
      <c r="DS114" s="989"/>
      <c r="DT114" s="989"/>
      <c r="DU114" s="990"/>
      <c r="DV114" s="992" t="s">
        <v>414</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136462</v>
      </c>
      <c r="AB115" s="964"/>
      <c r="AC115" s="964"/>
      <c r="AD115" s="964"/>
      <c r="AE115" s="965"/>
      <c r="AF115" s="966">
        <v>136035</v>
      </c>
      <c r="AG115" s="964"/>
      <c r="AH115" s="964"/>
      <c r="AI115" s="964"/>
      <c r="AJ115" s="965"/>
      <c r="AK115" s="966">
        <v>134582</v>
      </c>
      <c r="AL115" s="964"/>
      <c r="AM115" s="964"/>
      <c r="AN115" s="964"/>
      <c r="AO115" s="965"/>
      <c r="AP115" s="967">
        <v>3.2</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414</v>
      </c>
      <c r="BR115" s="950"/>
      <c r="BS115" s="950"/>
      <c r="BT115" s="950"/>
      <c r="BU115" s="950"/>
      <c r="BV115" s="950" t="s">
        <v>414</v>
      </c>
      <c r="BW115" s="950"/>
      <c r="BX115" s="950"/>
      <c r="BY115" s="950"/>
      <c r="BZ115" s="950"/>
      <c r="CA115" s="950" t="s">
        <v>414</v>
      </c>
      <c r="CB115" s="950"/>
      <c r="CC115" s="950"/>
      <c r="CD115" s="950"/>
      <c r="CE115" s="950"/>
      <c r="CF115" s="944" t="s">
        <v>414</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414</v>
      </c>
      <c r="DH115" s="989"/>
      <c r="DI115" s="989"/>
      <c r="DJ115" s="989"/>
      <c r="DK115" s="990"/>
      <c r="DL115" s="991" t="s">
        <v>414</v>
      </c>
      <c r="DM115" s="989"/>
      <c r="DN115" s="989"/>
      <c r="DO115" s="989"/>
      <c r="DP115" s="990"/>
      <c r="DQ115" s="991" t="s">
        <v>414</v>
      </c>
      <c r="DR115" s="989"/>
      <c r="DS115" s="989"/>
      <c r="DT115" s="989"/>
      <c r="DU115" s="990"/>
      <c r="DV115" s="992" t="s">
        <v>414</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414</v>
      </c>
      <c r="AB116" s="989"/>
      <c r="AC116" s="989"/>
      <c r="AD116" s="989"/>
      <c r="AE116" s="990"/>
      <c r="AF116" s="991" t="s">
        <v>414</v>
      </c>
      <c r="AG116" s="989"/>
      <c r="AH116" s="989"/>
      <c r="AI116" s="989"/>
      <c r="AJ116" s="990"/>
      <c r="AK116" s="991" t="s">
        <v>414</v>
      </c>
      <c r="AL116" s="989"/>
      <c r="AM116" s="989"/>
      <c r="AN116" s="989"/>
      <c r="AO116" s="990"/>
      <c r="AP116" s="992" t="s">
        <v>414</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414</v>
      </c>
      <c r="BR116" s="950"/>
      <c r="BS116" s="950"/>
      <c r="BT116" s="950"/>
      <c r="BU116" s="950"/>
      <c r="BV116" s="950" t="s">
        <v>414</v>
      </c>
      <c r="BW116" s="950"/>
      <c r="BX116" s="950"/>
      <c r="BY116" s="950"/>
      <c r="BZ116" s="950"/>
      <c r="CA116" s="950" t="s">
        <v>414</v>
      </c>
      <c r="CB116" s="950"/>
      <c r="CC116" s="950"/>
      <c r="CD116" s="950"/>
      <c r="CE116" s="950"/>
      <c r="CF116" s="944" t="s">
        <v>414</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25230</v>
      </c>
      <c r="DH116" s="989"/>
      <c r="DI116" s="989"/>
      <c r="DJ116" s="989"/>
      <c r="DK116" s="990"/>
      <c r="DL116" s="991">
        <v>16820</v>
      </c>
      <c r="DM116" s="989"/>
      <c r="DN116" s="989"/>
      <c r="DO116" s="989"/>
      <c r="DP116" s="990"/>
      <c r="DQ116" s="991">
        <v>8410</v>
      </c>
      <c r="DR116" s="989"/>
      <c r="DS116" s="989"/>
      <c r="DT116" s="989"/>
      <c r="DU116" s="990"/>
      <c r="DV116" s="992">
        <v>0.2</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1278727</v>
      </c>
      <c r="AB117" s="996"/>
      <c r="AC117" s="996"/>
      <c r="AD117" s="996"/>
      <c r="AE117" s="997"/>
      <c r="AF117" s="995">
        <v>1184612</v>
      </c>
      <c r="AG117" s="996"/>
      <c r="AH117" s="996"/>
      <c r="AI117" s="996"/>
      <c r="AJ117" s="997"/>
      <c r="AK117" s="995">
        <v>1045887</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405</v>
      </c>
      <c r="BR117" s="1016"/>
      <c r="BS117" s="1016"/>
      <c r="BT117" s="1016"/>
      <c r="BU117" s="1016"/>
      <c r="BV117" s="1016" t="s">
        <v>405</v>
      </c>
      <c r="BW117" s="1016"/>
      <c r="BX117" s="1016"/>
      <c r="BY117" s="1016"/>
      <c r="BZ117" s="1016"/>
      <c r="CA117" s="1016" t="s">
        <v>405</v>
      </c>
      <c r="CB117" s="1016"/>
      <c r="CC117" s="1016"/>
      <c r="CD117" s="1016"/>
      <c r="CE117" s="1016"/>
      <c r="CF117" s="944" t="s">
        <v>405</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405</v>
      </c>
      <c r="DH117" s="989"/>
      <c r="DI117" s="989"/>
      <c r="DJ117" s="989"/>
      <c r="DK117" s="990"/>
      <c r="DL117" s="991" t="s">
        <v>405</v>
      </c>
      <c r="DM117" s="989"/>
      <c r="DN117" s="989"/>
      <c r="DO117" s="989"/>
      <c r="DP117" s="990"/>
      <c r="DQ117" s="991" t="s">
        <v>405</v>
      </c>
      <c r="DR117" s="989"/>
      <c r="DS117" s="989"/>
      <c r="DT117" s="989"/>
      <c r="DU117" s="990"/>
      <c r="DV117" s="992" t="s">
        <v>405</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285</v>
      </c>
      <c r="AG118" s="913"/>
      <c r="AH118" s="913"/>
      <c r="AI118" s="913"/>
      <c r="AJ118" s="914"/>
      <c r="AK118" s="912" t="s">
        <v>284</v>
      </c>
      <c r="AL118" s="913"/>
      <c r="AM118" s="913"/>
      <c r="AN118" s="913"/>
      <c r="AO118" s="914"/>
      <c r="AP118" s="1020" t="s">
        <v>399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432</v>
      </c>
      <c r="BP118" s="1024"/>
      <c r="BQ118" s="1015">
        <v>11964433</v>
      </c>
      <c r="BR118" s="1016"/>
      <c r="BS118" s="1016"/>
      <c r="BT118" s="1016"/>
      <c r="BU118" s="1016"/>
      <c r="BV118" s="1016">
        <v>11954059</v>
      </c>
      <c r="BW118" s="1016"/>
      <c r="BX118" s="1016"/>
      <c r="BY118" s="1016"/>
      <c r="BZ118" s="1016"/>
      <c r="CA118" s="1016">
        <v>12020084</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407</v>
      </c>
      <c r="DH118" s="989"/>
      <c r="DI118" s="989"/>
      <c r="DJ118" s="989"/>
      <c r="DK118" s="990"/>
      <c r="DL118" s="991" t="s">
        <v>407</v>
      </c>
      <c r="DM118" s="989"/>
      <c r="DN118" s="989"/>
      <c r="DO118" s="989"/>
      <c r="DP118" s="990"/>
      <c r="DQ118" s="991" t="s">
        <v>407</v>
      </c>
      <c r="DR118" s="989"/>
      <c r="DS118" s="989"/>
      <c r="DT118" s="989"/>
      <c r="DU118" s="990"/>
      <c r="DV118" s="992" t="s">
        <v>407</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407</v>
      </c>
      <c r="AB119" s="920"/>
      <c r="AC119" s="920"/>
      <c r="AD119" s="920"/>
      <c r="AE119" s="921"/>
      <c r="AF119" s="922" t="s">
        <v>407</v>
      </c>
      <c r="AG119" s="920"/>
      <c r="AH119" s="920"/>
      <c r="AI119" s="920"/>
      <c r="AJ119" s="921"/>
      <c r="AK119" s="922" t="s">
        <v>407</v>
      </c>
      <c r="AL119" s="920"/>
      <c r="AM119" s="920"/>
      <c r="AN119" s="920"/>
      <c r="AO119" s="921"/>
      <c r="AP119" s="923" t="s">
        <v>407</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2989179</v>
      </c>
      <c r="BR119" s="957"/>
      <c r="BS119" s="957"/>
      <c r="BT119" s="957"/>
      <c r="BU119" s="957"/>
      <c r="BV119" s="957">
        <v>3226517</v>
      </c>
      <c r="BW119" s="957"/>
      <c r="BX119" s="957"/>
      <c r="BY119" s="957"/>
      <c r="BZ119" s="957"/>
      <c r="CA119" s="957">
        <v>3265323</v>
      </c>
      <c r="CB119" s="957"/>
      <c r="CC119" s="957"/>
      <c r="CD119" s="957"/>
      <c r="CE119" s="957"/>
      <c r="CF119" s="971">
        <v>76.5</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113108</v>
      </c>
      <c r="DH119" s="1028"/>
      <c r="DI119" s="1028"/>
      <c r="DJ119" s="1028"/>
      <c r="DK119" s="1029"/>
      <c r="DL119" s="1030">
        <v>86972</v>
      </c>
      <c r="DM119" s="1028"/>
      <c r="DN119" s="1028"/>
      <c r="DO119" s="1028"/>
      <c r="DP119" s="1029"/>
      <c r="DQ119" s="1030">
        <v>60836</v>
      </c>
      <c r="DR119" s="1028"/>
      <c r="DS119" s="1028"/>
      <c r="DT119" s="1028"/>
      <c r="DU119" s="1029"/>
      <c r="DV119" s="1031">
        <v>1.4</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407</v>
      </c>
      <c r="AB120" s="989"/>
      <c r="AC120" s="989"/>
      <c r="AD120" s="989"/>
      <c r="AE120" s="990"/>
      <c r="AF120" s="991" t="s">
        <v>407</v>
      </c>
      <c r="AG120" s="989"/>
      <c r="AH120" s="989"/>
      <c r="AI120" s="989"/>
      <c r="AJ120" s="990"/>
      <c r="AK120" s="991" t="s">
        <v>407</v>
      </c>
      <c r="AL120" s="989"/>
      <c r="AM120" s="989"/>
      <c r="AN120" s="989"/>
      <c r="AO120" s="990"/>
      <c r="AP120" s="992" t="s">
        <v>407</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540079</v>
      </c>
      <c r="BR120" s="950"/>
      <c r="BS120" s="950"/>
      <c r="BT120" s="950"/>
      <c r="BU120" s="950"/>
      <c r="BV120" s="950">
        <v>620497</v>
      </c>
      <c r="BW120" s="950"/>
      <c r="BX120" s="950"/>
      <c r="BY120" s="950"/>
      <c r="BZ120" s="950"/>
      <c r="CA120" s="950">
        <v>690647</v>
      </c>
      <c r="CB120" s="950"/>
      <c r="CC120" s="950"/>
      <c r="CD120" s="950"/>
      <c r="CE120" s="950"/>
      <c r="CF120" s="944">
        <v>16.2</v>
      </c>
      <c r="CG120" s="945"/>
      <c r="CH120" s="945"/>
      <c r="CI120" s="945"/>
      <c r="CJ120" s="945"/>
      <c r="CK120" s="1043" t="s">
        <v>438</v>
      </c>
      <c r="CL120" s="1044"/>
      <c r="CM120" s="1044"/>
      <c r="CN120" s="1044"/>
      <c r="CO120" s="1045"/>
      <c r="CP120" s="1051" t="s">
        <v>439</v>
      </c>
      <c r="CQ120" s="1052"/>
      <c r="CR120" s="1052"/>
      <c r="CS120" s="1052"/>
      <c r="CT120" s="1052"/>
      <c r="CU120" s="1052"/>
      <c r="CV120" s="1052"/>
      <c r="CW120" s="1052"/>
      <c r="CX120" s="1052"/>
      <c r="CY120" s="1052"/>
      <c r="CZ120" s="1052"/>
      <c r="DA120" s="1052"/>
      <c r="DB120" s="1052"/>
      <c r="DC120" s="1052"/>
      <c r="DD120" s="1052"/>
      <c r="DE120" s="1052"/>
      <c r="DF120" s="1053"/>
      <c r="DG120" s="956" t="s">
        <v>407</v>
      </c>
      <c r="DH120" s="957"/>
      <c r="DI120" s="957"/>
      <c r="DJ120" s="957"/>
      <c r="DK120" s="957"/>
      <c r="DL120" s="957" t="s">
        <v>407</v>
      </c>
      <c r="DM120" s="957"/>
      <c r="DN120" s="957"/>
      <c r="DO120" s="957"/>
      <c r="DP120" s="957"/>
      <c r="DQ120" s="957">
        <v>604922</v>
      </c>
      <c r="DR120" s="957"/>
      <c r="DS120" s="957"/>
      <c r="DT120" s="957"/>
      <c r="DU120" s="957"/>
      <c r="DV120" s="958">
        <v>14.2</v>
      </c>
      <c r="DW120" s="958"/>
      <c r="DX120" s="958"/>
      <c r="DY120" s="958"/>
      <c r="DZ120" s="959"/>
    </row>
    <row r="121" spans="1:130" s="197" customFormat="1" ht="26.25" customHeight="1">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100444</v>
      </c>
      <c r="AB121" s="989"/>
      <c r="AC121" s="989"/>
      <c r="AD121" s="989"/>
      <c r="AE121" s="990"/>
      <c r="AF121" s="991">
        <v>100425</v>
      </c>
      <c r="AG121" s="989"/>
      <c r="AH121" s="989"/>
      <c r="AI121" s="989"/>
      <c r="AJ121" s="990"/>
      <c r="AK121" s="991">
        <v>99377</v>
      </c>
      <c r="AL121" s="989"/>
      <c r="AM121" s="989"/>
      <c r="AN121" s="989"/>
      <c r="AO121" s="990"/>
      <c r="AP121" s="992">
        <v>2.2999999999999998</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6304761</v>
      </c>
      <c r="BR121" s="1016"/>
      <c r="BS121" s="1016"/>
      <c r="BT121" s="1016"/>
      <c r="BU121" s="1016"/>
      <c r="BV121" s="1016">
        <v>6428343</v>
      </c>
      <c r="BW121" s="1016"/>
      <c r="BX121" s="1016"/>
      <c r="BY121" s="1016"/>
      <c r="BZ121" s="1016"/>
      <c r="CA121" s="1016">
        <v>6863815</v>
      </c>
      <c r="CB121" s="1016"/>
      <c r="CC121" s="1016"/>
      <c r="CD121" s="1016"/>
      <c r="CE121" s="1016"/>
      <c r="CF121" s="1054">
        <v>160.69999999999999</v>
      </c>
      <c r="CG121" s="1055"/>
      <c r="CH121" s="1055"/>
      <c r="CI121" s="1055"/>
      <c r="CJ121" s="1055"/>
      <c r="CK121" s="1046"/>
      <c r="CL121" s="1047"/>
      <c r="CM121" s="1047"/>
      <c r="CN121" s="1047"/>
      <c r="CO121" s="1048"/>
      <c r="CP121" s="1037" t="s">
        <v>442</v>
      </c>
      <c r="CQ121" s="1038"/>
      <c r="CR121" s="1038"/>
      <c r="CS121" s="1038"/>
      <c r="CT121" s="1038"/>
      <c r="CU121" s="1038"/>
      <c r="CV121" s="1038"/>
      <c r="CW121" s="1038"/>
      <c r="CX121" s="1038"/>
      <c r="CY121" s="1038"/>
      <c r="CZ121" s="1038"/>
      <c r="DA121" s="1038"/>
      <c r="DB121" s="1038"/>
      <c r="DC121" s="1038"/>
      <c r="DD121" s="1038"/>
      <c r="DE121" s="1038"/>
      <c r="DF121" s="1039"/>
      <c r="DG121" s="949" t="s">
        <v>410</v>
      </c>
      <c r="DH121" s="950"/>
      <c r="DI121" s="950"/>
      <c r="DJ121" s="950"/>
      <c r="DK121" s="950"/>
      <c r="DL121" s="950" t="s">
        <v>410</v>
      </c>
      <c r="DM121" s="950"/>
      <c r="DN121" s="950"/>
      <c r="DO121" s="950"/>
      <c r="DP121" s="950"/>
      <c r="DQ121" s="950">
        <v>50410</v>
      </c>
      <c r="DR121" s="950"/>
      <c r="DS121" s="950"/>
      <c r="DT121" s="950"/>
      <c r="DU121" s="950"/>
      <c r="DV121" s="951">
        <v>1.2</v>
      </c>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410</v>
      </c>
      <c r="AB122" s="989"/>
      <c r="AC122" s="989"/>
      <c r="AD122" s="989"/>
      <c r="AE122" s="990"/>
      <c r="AF122" s="991" t="s">
        <v>410</v>
      </c>
      <c r="AG122" s="989"/>
      <c r="AH122" s="989"/>
      <c r="AI122" s="989"/>
      <c r="AJ122" s="990"/>
      <c r="AK122" s="991" t="s">
        <v>410</v>
      </c>
      <c r="AL122" s="989"/>
      <c r="AM122" s="989"/>
      <c r="AN122" s="989"/>
      <c r="AO122" s="990"/>
      <c r="AP122" s="992" t="s">
        <v>410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443</v>
      </c>
      <c r="BP122" s="1024"/>
      <c r="BQ122" s="1064">
        <v>9834019</v>
      </c>
      <c r="BR122" s="1065"/>
      <c r="BS122" s="1065"/>
      <c r="BT122" s="1065"/>
      <c r="BU122" s="1065"/>
      <c r="BV122" s="1065">
        <v>10275357</v>
      </c>
      <c r="BW122" s="1065"/>
      <c r="BX122" s="1065"/>
      <c r="BY122" s="1065"/>
      <c r="BZ122" s="1065"/>
      <c r="CA122" s="1065">
        <v>10819785</v>
      </c>
      <c r="CB122" s="1065"/>
      <c r="CC122" s="1065"/>
      <c r="CD122" s="1065"/>
      <c r="CE122" s="1065"/>
      <c r="CF122" s="1017"/>
      <c r="CG122" s="1018"/>
      <c r="CH122" s="1018"/>
      <c r="CI122" s="1018"/>
      <c r="CJ122" s="1019"/>
      <c r="CK122" s="1046"/>
      <c r="CL122" s="1047"/>
      <c r="CM122" s="1047"/>
      <c r="CN122" s="1047"/>
      <c r="CO122" s="1048"/>
      <c r="CP122" s="1037" t="s">
        <v>444</v>
      </c>
      <c r="CQ122" s="1038"/>
      <c r="CR122" s="1038"/>
      <c r="CS122" s="1038"/>
      <c r="CT122" s="1038"/>
      <c r="CU122" s="1038"/>
      <c r="CV122" s="1038"/>
      <c r="CW122" s="1038"/>
      <c r="CX122" s="1038"/>
      <c r="CY122" s="1038"/>
      <c r="CZ122" s="1038"/>
      <c r="DA122" s="1038"/>
      <c r="DB122" s="1038"/>
      <c r="DC122" s="1038"/>
      <c r="DD122" s="1038"/>
      <c r="DE122" s="1038"/>
      <c r="DF122" s="1039"/>
      <c r="DG122" s="949" t="s">
        <v>414</v>
      </c>
      <c r="DH122" s="950"/>
      <c r="DI122" s="950"/>
      <c r="DJ122" s="950"/>
      <c r="DK122" s="950"/>
      <c r="DL122" s="950" t="s">
        <v>414</v>
      </c>
      <c r="DM122" s="950"/>
      <c r="DN122" s="950"/>
      <c r="DO122" s="950"/>
      <c r="DP122" s="950"/>
      <c r="DQ122" s="950" t="s">
        <v>414</v>
      </c>
      <c r="DR122" s="950"/>
      <c r="DS122" s="950"/>
      <c r="DT122" s="950"/>
      <c r="DU122" s="950"/>
      <c r="DV122" s="951" t="s">
        <v>414</v>
      </c>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9419</v>
      </c>
      <c r="AB123" s="989"/>
      <c r="AC123" s="989"/>
      <c r="AD123" s="989"/>
      <c r="AE123" s="990"/>
      <c r="AF123" s="991">
        <v>9167</v>
      </c>
      <c r="AG123" s="989"/>
      <c r="AH123" s="989"/>
      <c r="AI123" s="989"/>
      <c r="AJ123" s="990"/>
      <c r="AK123" s="991">
        <v>8915</v>
      </c>
      <c r="AL123" s="989"/>
      <c r="AM123" s="989"/>
      <c r="AN123" s="989"/>
      <c r="AO123" s="990"/>
      <c r="AP123" s="992">
        <v>0.2</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48.9</v>
      </c>
      <c r="BR123" s="1057"/>
      <c r="BS123" s="1057"/>
      <c r="BT123" s="1057"/>
      <c r="BU123" s="1057"/>
      <c r="BV123" s="1057">
        <v>39.5</v>
      </c>
      <c r="BW123" s="1057"/>
      <c r="BX123" s="1057"/>
      <c r="BY123" s="1057"/>
      <c r="BZ123" s="1057"/>
      <c r="CA123" s="1057">
        <v>28.1</v>
      </c>
      <c r="CB123" s="1057"/>
      <c r="CC123" s="1057"/>
      <c r="CD123" s="1057"/>
      <c r="CE123" s="1057"/>
      <c r="CF123" s="1058"/>
      <c r="CG123" s="1059"/>
      <c r="CH123" s="1059"/>
      <c r="CI123" s="1059"/>
      <c r="CJ123" s="1060"/>
      <c r="CK123" s="1046"/>
      <c r="CL123" s="1047"/>
      <c r="CM123" s="1047"/>
      <c r="CN123" s="1047"/>
      <c r="CO123" s="1048"/>
      <c r="CP123" s="1037" t="s">
        <v>446</v>
      </c>
      <c r="CQ123" s="1038"/>
      <c r="CR123" s="1038"/>
      <c r="CS123" s="1038"/>
      <c r="CT123" s="1038"/>
      <c r="CU123" s="1038"/>
      <c r="CV123" s="1038"/>
      <c r="CW123" s="1038"/>
      <c r="CX123" s="1038"/>
      <c r="CY123" s="1038"/>
      <c r="CZ123" s="1038"/>
      <c r="DA123" s="1038"/>
      <c r="DB123" s="1038"/>
      <c r="DC123" s="1038"/>
      <c r="DD123" s="1038"/>
      <c r="DE123" s="1038"/>
      <c r="DF123" s="1039"/>
      <c r="DG123" s="988" t="s">
        <v>410</v>
      </c>
      <c r="DH123" s="989"/>
      <c r="DI123" s="989"/>
      <c r="DJ123" s="989"/>
      <c r="DK123" s="990"/>
      <c r="DL123" s="991" t="s">
        <v>410</v>
      </c>
      <c r="DM123" s="989"/>
      <c r="DN123" s="989"/>
      <c r="DO123" s="989"/>
      <c r="DP123" s="990"/>
      <c r="DQ123" s="991" t="s">
        <v>410</v>
      </c>
      <c r="DR123" s="989"/>
      <c r="DS123" s="989"/>
      <c r="DT123" s="989"/>
      <c r="DU123" s="990"/>
      <c r="DV123" s="992" t="s">
        <v>410</v>
      </c>
      <c r="DW123" s="993"/>
      <c r="DX123" s="993"/>
      <c r="DY123" s="993"/>
      <c r="DZ123" s="994"/>
    </row>
    <row r="124" spans="1:130" s="197" customFormat="1" ht="26.25" customHeight="1">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410</v>
      </c>
      <c r="AB124" s="989"/>
      <c r="AC124" s="989"/>
      <c r="AD124" s="989"/>
      <c r="AE124" s="990"/>
      <c r="AF124" s="991" t="s">
        <v>410</v>
      </c>
      <c r="AG124" s="989"/>
      <c r="AH124" s="989"/>
      <c r="AI124" s="989"/>
      <c r="AJ124" s="990"/>
      <c r="AK124" s="991" t="s">
        <v>410</v>
      </c>
      <c r="AL124" s="989"/>
      <c r="AM124" s="989"/>
      <c r="AN124" s="989"/>
      <c r="AO124" s="990"/>
      <c r="AP124" s="992" t="s">
        <v>410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v>1334746</v>
      </c>
      <c r="DH124" s="1028"/>
      <c r="DI124" s="1028"/>
      <c r="DJ124" s="1028"/>
      <c r="DK124" s="1029"/>
      <c r="DL124" s="1030">
        <v>1193936</v>
      </c>
      <c r="DM124" s="1028"/>
      <c r="DN124" s="1028"/>
      <c r="DO124" s="1028"/>
      <c r="DP124" s="1029"/>
      <c r="DQ124" s="1030" t="s">
        <v>410</v>
      </c>
      <c r="DR124" s="1028"/>
      <c r="DS124" s="1028"/>
      <c r="DT124" s="1028"/>
      <c r="DU124" s="1029"/>
      <c r="DV124" s="1031" t="s">
        <v>410</v>
      </c>
      <c r="DW124" s="1032"/>
      <c r="DX124" s="1032"/>
      <c r="DY124" s="1032"/>
      <c r="DZ124" s="1033"/>
    </row>
    <row r="125" spans="1:130" s="197" customFormat="1" ht="26.25" customHeight="1" thickBot="1">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410</v>
      </c>
      <c r="AB125" s="989"/>
      <c r="AC125" s="989"/>
      <c r="AD125" s="989"/>
      <c r="AE125" s="990"/>
      <c r="AF125" s="991" t="s">
        <v>410</v>
      </c>
      <c r="AG125" s="989"/>
      <c r="AH125" s="989"/>
      <c r="AI125" s="989"/>
      <c r="AJ125" s="990"/>
      <c r="AK125" s="991" t="s">
        <v>410</v>
      </c>
      <c r="AL125" s="989"/>
      <c r="AM125" s="989"/>
      <c r="AN125" s="989"/>
      <c r="AO125" s="990"/>
      <c r="AP125" s="992" t="s">
        <v>410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410</v>
      </c>
      <c r="DH125" s="957"/>
      <c r="DI125" s="957"/>
      <c r="DJ125" s="957"/>
      <c r="DK125" s="957"/>
      <c r="DL125" s="957" t="s">
        <v>410</v>
      </c>
      <c r="DM125" s="957"/>
      <c r="DN125" s="957"/>
      <c r="DO125" s="957"/>
      <c r="DP125" s="957"/>
      <c r="DQ125" s="957" t="s">
        <v>410</v>
      </c>
      <c r="DR125" s="957"/>
      <c r="DS125" s="957"/>
      <c r="DT125" s="957"/>
      <c r="DU125" s="957"/>
      <c r="DV125" s="958" t="s">
        <v>410</v>
      </c>
      <c r="DW125" s="958"/>
      <c r="DX125" s="958"/>
      <c r="DY125" s="958"/>
      <c r="DZ125" s="959"/>
    </row>
    <row r="126" spans="1:130" s="197" customFormat="1" ht="26.25" customHeight="1">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26599</v>
      </c>
      <c r="AB126" s="989"/>
      <c r="AC126" s="989"/>
      <c r="AD126" s="989"/>
      <c r="AE126" s="990"/>
      <c r="AF126" s="991">
        <v>26443</v>
      </c>
      <c r="AG126" s="989"/>
      <c r="AH126" s="989"/>
      <c r="AI126" s="989"/>
      <c r="AJ126" s="990"/>
      <c r="AK126" s="991">
        <v>26290</v>
      </c>
      <c r="AL126" s="989"/>
      <c r="AM126" s="989"/>
      <c r="AN126" s="989"/>
      <c r="AO126" s="990"/>
      <c r="AP126" s="992">
        <v>0.6</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410</v>
      </c>
      <c r="DH126" s="950"/>
      <c r="DI126" s="950"/>
      <c r="DJ126" s="950"/>
      <c r="DK126" s="950"/>
      <c r="DL126" s="950" t="s">
        <v>410</v>
      </c>
      <c r="DM126" s="950"/>
      <c r="DN126" s="950"/>
      <c r="DO126" s="950"/>
      <c r="DP126" s="950"/>
      <c r="DQ126" s="950" t="s">
        <v>410</v>
      </c>
      <c r="DR126" s="950"/>
      <c r="DS126" s="950"/>
      <c r="DT126" s="950"/>
      <c r="DU126" s="950"/>
      <c r="DV126" s="951" t="s">
        <v>410</v>
      </c>
      <c r="DW126" s="951"/>
      <c r="DX126" s="951"/>
      <c r="DY126" s="951"/>
      <c r="DZ126" s="952"/>
    </row>
    <row r="127" spans="1:130" s="197" customFormat="1" ht="26.25" customHeight="1" thickBot="1">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410</v>
      </c>
      <c r="AB127" s="989"/>
      <c r="AC127" s="989"/>
      <c r="AD127" s="989"/>
      <c r="AE127" s="990"/>
      <c r="AF127" s="991" t="s">
        <v>410</v>
      </c>
      <c r="AG127" s="989"/>
      <c r="AH127" s="989"/>
      <c r="AI127" s="989"/>
      <c r="AJ127" s="990"/>
      <c r="AK127" s="991" t="s">
        <v>410</v>
      </c>
      <c r="AL127" s="989"/>
      <c r="AM127" s="989"/>
      <c r="AN127" s="989"/>
      <c r="AO127" s="990"/>
      <c r="AP127" s="992" t="s">
        <v>410</v>
      </c>
      <c r="AQ127" s="993"/>
      <c r="AR127" s="993"/>
      <c r="AS127" s="993"/>
      <c r="AT127" s="994"/>
      <c r="AU127" s="233"/>
      <c r="AV127" s="233"/>
      <c r="AW127" s="233"/>
      <c r="AX127" s="916" t="s">
        <v>456</v>
      </c>
      <c r="AY127" s="917"/>
      <c r="AZ127" s="917"/>
      <c r="BA127" s="917"/>
      <c r="BB127" s="917"/>
      <c r="BC127" s="917"/>
      <c r="BD127" s="917"/>
      <c r="BE127" s="918"/>
      <c r="BF127" s="1071" t="s">
        <v>410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t="s">
        <v>411</v>
      </c>
      <c r="DH127" s="1078"/>
      <c r="DI127" s="1078"/>
      <c r="DJ127" s="1078"/>
      <c r="DK127" s="1078"/>
      <c r="DL127" s="1078" t="s">
        <v>414</v>
      </c>
      <c r="DM127" s="1078"/>
      <c r="DN127" s="1078"/>
      <c r="DO127" s="1078"/>
      <c r="DP127" s="1078"/>
      <c r="DQ127" s="1078" t="s">
        <v>414</v>
      </c>
      <c r="DR127" s="1078"/>
      <c r="DS127" s="1078"/>
      <c r="DT127" s="1078"/>
      <c r="DU127" s="1078"/>
      <c r="DV127" s="1079" t="s">
        <v>414</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70564</v>
      </c>
      <c r="AB128" s="1120"/>
      <c r="AC128" s="1120"/>
      <c r="AD128" s="1120"/>
      <c r="AE128" s="1121"/>
      <c r="AF128" s="1122">
        <v>62028</v>
      </c>
      <c r="AG128" s="1120"/>
      <c r="AH128" s="1120"/>
      <c r="AI128" s="1120"/>
      <c r="AJ128" s="1121"/>
      <c r="AK128" s="1122">
        <v>58490</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461</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5155828</v>
      </c>
      <c r="AB129" s="989"/>
      <c r="AC129" s="989"/>
      <c r="AD129" s="989"/>
      <c r="AE129" s="990"/>
      <c r="AF129" s="991">
        <v>5011484</v>
      </c>
      <c r="AG129" s="989"/>
      <c r="AH129" s="989"/>
      <c r="AI129" s="989"/>
      <c r="AJ129" s="990"/>
      <c r="AK129" s="991">
        <v>4999235</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7.9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801045</v>
      </c>
      <c r="AB130" s="989"/>
      <c r="AC130" s="989"/>
      <c r="AD130" s="989"/>
      <c r="AE130" s="990"/>
      <c r="AF130" s="991">
        <v>764391</v>
      </c>
      <c r="AG130" s="989"/>
      <c r="AH130" s="989"/>
      <c r="AI130" s="989"/>
      <c r="AJ130" s="990"/>
      <c r="AK130" s="991">
        <v>728471</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28.1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4354783</v>
      </c>
      <c r="AB131" s="1028"/>
      <c r="AC131" s="1028"/>
      <c r="AD131" s="1028"/>
      <c r="AE131" s="1029"/>
      <c r="AF131" s="1030">
        <v>4247093</v>
      </c>
      <c r="AG131" s="1028"/>
      <c r="AH131" s="1028"/>
      <c r="AI131" s="1028"/>
      <c r="AJ131" s="1029"/>
      <c r="AK131" s="1030">
        <v>4270764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9.3487551500000006</v>
      </c>
      <c r="AB132" s="1134"/>
      <c r="AC132" s="1134"/>
      <c r="AD132" s="1134"/>
      <c r="AE132" s="1135"/>
      <c r="AF132" s="1136">
        <v>8.433839334</v>
      </c>
      <c r="AG132" s="1134"/>
      <c r="AH132" s="1134"/>
      <c r="AI132" s="1134"/>
      <c r="AJ132" s="1135"/>
      <c r="AK132" s="1136">
        <v>6.0627559849999999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11.2</v>
      </c>
      <c r="AB133" s="1141"/>
      <c r="AC133" s="1141"/>
      <c r="AD133" s="1141"/>
      <c r="AE133" s="1142"/>
      <c r="AF133" s="1140">
        <v>9.6</v>
      </c>
      <c r="AG133" s="1141"/>
      <c r="AH133" s="1141"/>
      <c r="AI133" s="1141"/>
      <c r="AJ133" s="1142"/>
      <c r="AK133" s="1140">
        <v>7.9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7" t="s">
        <v>473</v>
      </c>
      <c r="L7" s="254"/>
      <c r="M7" s="255" t="s">
        <v>474</v>
      </c>
      <c r="N7" s="256"/>
    </row>
    <row r="8" spans="1:16">
      <c r="A8" s="248"/>
      <c r="B8" s="244"/>
      <c r="C8" s="244"/>
      <c r="D8" s="244"/>
      <c r="E8" s="244"/>
      <c r="F8" s="244"/>
      <c r="G8" s="257"/>
      <c r="H8" s="258"/>
      <c r="I8" s="258"/>
      <c r="J8" s="259"/>
      <c r="K8" s="1148"/>
      <c r="L8" s="260" t="s">
        <v>475</v>
      </c>
      <c r="M8" s="261" t="s">
        <v>476</v>
      </c>
      <c r="N8" s="262" t="s">
        <v>477</v>
      </c>
    </row>
    <row r="9" spans="1:16">
      <c r="A9" s="248"/>
      <c r="B9" s="244"/>
      <c r="C9" s="244"/>
      <c r="D9" s="244"/>
      <c r="E9" s="244"/>
      <c r="F9" s="244"/>
      <c r="G9" s="1149" t="s">
        <v>478</v>
      </c>
      <c r="H9" s="1150"/>
      <c r="I9" s="1150"/>
      <c r="J9" s="1151"/>
      <c r="K9" s="263">
        <v>1392163</v>
      </c>
      <c r="L9" s="264">
        <v>141451</v>
      </c>
      <c r="M9" s="265">
        <v>133600</v>
      </c>
      <c r="N9" s="266">
        <v>5.9</v>
      </c>
    </row>
    <row r="10" spans="1:16">
      <c r="A10" s="248"/>
      <c r="B10" s="244"/>
      <c r="C10" s="244"/>
      <c r="D10" s="244"/>
      <c r="E10" s="244"/>
      <c r="F10" s="244"/>
      <c r="G10" s="1149" t="s">
        <v>479</v>
      </c>
      <c r="H10" s="1150"/>
      <c r="I10" s="1150"/>
      <c r="J10" s="1151"/>
      <c r="K10" s="267">
        <v>220677</v>
      </c>
      <c r="L10" s="268">
        <v>22422</v>
      </c>
      <c r="M10" s="269">
        <v>14806</v>
      </c>
      <c r="N10" s="270">
        <v>51.4</v>
      </c>
    </row>
    <row r="11" spans="1:16" ht="13.5" customHeight="1">
      <c r="A11" s="248"/>
      <c r="B11" s="244"/>
      <c r="C11" s="244"/>
      <c r="D11" s="244"/>
      <c r="E11" s="244"/>
      <c r="F11" s="244"/>
      <c r="G11" s="1149" t="s">
        <v>480</v>
      </c>
      <c r="H11" s="1150"/>
      <c r="I11" s="1150"/>
      <c r="J11" s="1151"/>
      <c r="K11" s="267">
        <v>276880</v>
      </c>
      <c r="L11" s="268">
        <v>28132</v>
      </c>
      <c r="M11" s="269">
        <v>22006</v>
      </c>
      <c r="N11" s="270">
        <v>27.8</v>
      </c>
    </row>
    <row r="12" spans="1:16" ht="13.5" customHeight="1">
      <c r="A12" s="248"/>
      <c r="B12" s="244"/>
      <c r="C12" s="244"/>
      <c r="D12" s="244"/>
      <c r="E12" s="244"/>
      <c r="F12" s="244"/>
      <c r="G12" s="1149" t="s">
        <v>481</v>
      </c>
      <c r="H12" s="1150"/>
      <c r="I12" s="1150"/>
      <c r="J12" s="1151"/>
      <c r="K12" s="267" t="s">
        <v>482</v>
      </c>
      <c r="L12" s="268" t="s">
        <v>482</v>
      </c>
      <c r="M12" s="269">
        <v>3064</v>
      </c>
      <c r="N12" s="270" t="s">
        <v>482</v>
      </c>
    </row>
    <row r="13" spans="1:16" ht="13.5" customHeight="1">
      <c r="A13" s="248"/>
      <c r="B13" s="244"/>
      <c r="C13" s="244"/>
      <c r="D13" s="244"/>
      <c r="E13" s="244"/>
      <c r="F13" s="244"/>
      <c r="G13" s="1149" t="s">
        <v>483</v>
      </c>
      <c r="H13" s="1150"/>
      <c r="I13" s="1150"/>
      <c r="J13" s="1151"/>
      <c r="K13" s="267" t="s">
        <v>482</v>
      </c>
      <c r="L13" s="268" t="s">
        <v>482</v>
      </c>
      <c r="M13" s="269" t="s">
        <v>482</v>
      </c>
      <c r="N13" s="270" t="s">
        <v>482</v>
      </c>
    </row>
    <row r="14" spans="1:16" ht="13.5" customHeight="1">
      <c r="A14" s="248"/>
      <c r="B14" s="244"/>
      <c r="C14" s="244"/>
      <c r="D14" s="244"/>
      <c r="E14" s="244"/>
      <c r="F14" s="244"/>
      <c r="G14" s="1149" t="s">
        <v>484</v>
      </c>
      <c r="H14" s="1150"/>
      <c r="I14" s="1150"/>
      <c r="J14" s="1151"/>
      <c r="K14" s="267">
        <v>60746</v>
      </c>
      <c r="L14" s="268">
        <v>6172</v>
      </c>
      <c r="M14" s="269">
        <v>5782</v>
      </c>
      <c r="N14" s="270">
        <v>6.7</v>
      </c>
    </row>
    <row r="15" spans="1:16" ht="13.5" customHeight="1">
      <c r="A15" s="248"/>
      <c r="B15" s="244"/>
      <c r="C15" s="244"/>
      <c r="D15" s="244"/>
      <c r="E15" s="244"/>
      <c r="F15" s="244"/>
      <c r="G15" s="1149" t="s">
        <v>485</v>
      </c>
      <c r="H15" s="1150"/>
      <c r="I15" s="1150"/>
      <c r="J15" s="1151"/>
      <c r="K15" s="267" t="s">
        <v>482</v>
      </c>
      <c r="L15" s="268" t="s">
        <v>482</v>
      </c>
      <c r="M15" s="269">
        <v>3053</v>
      </c>
      <c r="N15" s="270" t="s">
        <v>482</v>
      </c>
    </row>
    <row r="16" spans="1:16">
      <c r="A16" s="248"/>
      <c r="B16" s="244"/>
      <c r="C16" s="244"/>
      <c r="D16" s="244"/>
      <c r="E16" s="244"/>
      <c r="F16" s="244"/>
      <c r="G16" s="1152" t="s">
        <v>486</v>
      </c>
      <c r="H16" s="1153"/>
      <c r="I16" s="1153"/>
      <c r="J16" s="1154"/>
      <c r="K16" s="268">
        <v>-135721</v>
      </c>
      <c r="L16" s="268">
        <v>-13790</v>
      </c>
      <c r="M16" s="269">
        <v>-14525</v>
      </c>
      <c r="N16" s="270">
        <v>-5.0999999999999996</v>
      </c>
    </row>
    <row r="17" spans="1:16">
      <c r="A17" s="248"/>
      <c r="B17" s="244"/>
      <c r="C17" s="244"/>
      <c r="D17" s="244"/>
      <c r="E17" s="244"/>
      <c r="F17" s="244"/>
      <c r="G17" s="1152" t="s">
        <v>168</v>
      </c>
      <c r="H17" s="1153"/>
      <c r="I17" s="1153"/>
      <c r="J17" s="1154"/>
      <c r="K17" s="268">
        <v>1814745</v>
      </c>
      <c r="L17" s="268">
        <v>184388</v>
      </c>
      <c r="M17" s="269">
        <v>167785</v>
      </c>
      <c r="N17" s="270">
        <v>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4" t="s">
        <v>491</v>
      </c>
      <c r="H21" s="1145"/>
      <c r="I21" s="1145"/>
      <c r="J21" s="1146"/>
      <c r="K21" s="280">
        <v>15.34</v>
      </c>
      <c r="L21" s="281">
        <v>15.11</v>
      </c>
      <c r="M21" s="282">
        <v>0.23</v>
      </c>
      <c r="N21" s="249"/>
      <c r="O21" s="283"/>
      <c r="P21" s="279"/>
    </row>
    <row r="22" spans="1:16" s="284" customFormat="1">
      <c r="A22" s="279"/>
      <c r="B22" s="249"/>
      <c r="C22" s="249"/>
      <c r="D22" s="249"/>
      <c r="E22" s="249"/>
      <c r="F22" s="249"/>
      <c r="G22" s="1144" t="s">
        <v>492</v>
      </c>
      <c r="H22" s="1145"/>
      <c r="I22" s="1145"/>
      <c r="J22" s="1146"/>
      <c r="K22" s="285">
        <v>99.6</v>
      </c>
      <c r="L22" s="286">
        <v>96.1</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7" t="s">
        <v>473</v>
      </c>
      <c r="L30" s="254"/>
      <c r="M30" s="255" t="s">
        <v>474</v>
      </c>
      <c r="N30" s="256"/>
    </row>
    <row r="31" spans="1:16">
      <c r="A31" s="248"/>
      <c r="B31" s="244"/>
      <c r="C31" s="244"/>
      <c r="D31" s="244"/>
      <c r="E31" s="244"/>
      <c r="F31" s="244"/>
      <c r="G31" s="257"/>
      <c r="H31" s="258"/>
      <c r="I31" s="258"/>
      <c r="J31" s="259"/>
      <c r="K31" s="1148"/>
      <c r="L31" s="260" t="s">
        <v>475</v>
      </c>
      <c r="M31" s="261" t="s">
        <v>476</v>
      </c>
      <c r="N31" s="262" t="s">
        <v>477</v>
      </c>
    </row>
    <row r="32" spans="1:16" ht="27" customHeight="1">
      <c r="A32" s="248"/>
      <c r="B32" s="244"/>
      <c r="C32" s="244"/>
      <c r="D32" s="244"/>
      <c r="E32" s="244"/>
      <c r="F32" s="244"/>
      <c r="G32" s="1160" t="s">
        <v>496</v>
      </c>
      <c r="H32" s="1161"/>
      <c r="I32" s="1161"/>
      <c r="J32" s="1162"/>
      <c r="K32" s="294">
        <v>748961</v>
      </c>
      <c r="L32" s="294">
        <v>76098</v>
      </c>
      <c r="M32" s="295">
        <v>102348</v>
      </c>
      <c r="N32" s="296">
        <v>-25.6</v>
      </c>
    </row>
    <row r="33" spans="1:16" ht="13.5" customHeight="1">
      <c r="A33" s="248"/>
      <c r="B33" s="244"/>
      <c r="C33" s="244"/>
      <c r="D33" s="244"/>
      <c r="E33" s="244"/>
      <c r="F33" s="244"/>
      <c r="G33" s="1160" t="s">
        <v>497</v>
      </c>
      <c r="H33" s="1161"/>
      <c r="I33" s="1161"/>
      <c r="J33" s="1162"/>
      <c r="K33" s="294" t="s">
        <v>482</v>
      </c>
      <c r="L33" s="294" t="s">
        <v>482</v>
      </c>
      <c r="M33" s="295" t="s">
        <v>482</v>
      </c>
      <c r="N33" s="296" t="s">
        <v>482</v>
      </c>
    </row>
    <row r="34" spans="1:16" ht="27" customHeight="1">
      <c r="A34" s="248"/>
      <c r="B34" s="244"/>
      <c r="C34" s="244"/>
      <c r="D34" s="244"/>
      <c r="E34" s="244"/>
      <c r="F34" s="244"/>
      <c r="G34" s="1160" t="s">
        <v>498</v>
      </c>
      <c r="H34" s="1161"/>
      <c r="I34" s="1161"/>
      <c r="J34" s="1162"/>
      <c r="K34" s="294" t="s">
        <v>482</v>
      </c>
      <c r="L34" s="294" t="s">
        <v>482</v>
      </c>
      <c r="M34" s="295">
        <v>242</v>
      </c>
      <c r="N34" s="296" t="s">
        <v>482</v>
      </c>
    </row>
    <row r="35" spans="1:16" ht="27" customHeight="1">
      <c r="A35" s="248"/>
      <c r="B35" s="244"/>
      <c r="C35" s="244"/>
      <c r="D35" s="244"/>
      <c r="E35" s="244"/>
      <c r="F35" s="244"/>
      <c r="G35" s="1160" t="s">
        <v>499</v>
      </c>
      <c r="H35" s="1161"/>
      <c r="I35" s="1161"/>
      <c r="J35" s="1162"/>
      <c r="K35" s="294">
        <v>155876</v>
      </c>
      <c r="L35" s="294">
        <v>15838</v>
      </c>
      <c r="M35" s="295">
        <v>23122</v>
      </c>
      <c r="N35" s="296">
        <v>-31.5</v>
      </c>
    </row>
    <row r="36" spans="1:16" ht="27" customHeight="1">
      <c r="A36" s="248"/>
      <c r="B36" s="244"/>
      <c r="C36" s="244"/>
      <c r="D36" s="244"/>
      <c r="E36" s="244"/>
      <c r="F36" s="244"/>
      <c r="G36" s="1160" t="s">
        <v>500</v>
      </c>
      <c r="H36" s="1161"/>
      <c r="I36" s="1161"/>
      <c r="J36" s="1162"/>
      <c r="K36" s="294">
        <v>6468</v>
      </c>
      <c r="L36" s="294">
        <v>657</v>
      </c>
      <c r="M36" s="295">
        <v>5214</v>
      </c>
      <c r="N36" s="296">
        <v>-87.4</v>
      </c>
    </row>
    <row r="37" spans="1:16" ht="13.5" customHeight="1">
      <c r="A37" s="248"/>
      <c r="B37" s="244"/>
      <c r="C37" s="244"/>
      <c r="D37" s="244"/>
      <c r="E37" s="244"/>
      <c r="F37" s="244"/>
      <c r="G37" s="1160" t="s">
        <v>501</v>
      </c>
      <c r="H37" s="1161"/>
      <c r="I37" s="1161"/>
      <c r="J37" s="1162"/>
      <c r="K37" s="294">
        <v>134582</v>
      </c>
      <c r="L37" s="294">
        <v>13674</v>
      </c>
      <c r="M37" s="295">
        <v>1563</v>
      </c>
      <c r="N37" s="296">
        <v>774.9</v>
      </c>
    </row>
    <row r="38" spans="1:16" ht="27" customHeight="1">
      <c r="A38" s="248"/>
      <c r="B38" s="244"/>
      <c r="C38" s="244"/>
      <c r="D38" s="244"/>
      <c r="E38" s="244"/>
      <c r="F38" s="244"/>
      <c r="G38" s="1163" t="s">
        <v>502</v>
      </c>
      <c r="H38" s="1164"/>
      <c r="I38" s="1164"/>
      <c r="J38" s="1165"/>
      <c r="K38" s="297" t="s">
        <v>482</v>
      </c>
      <c r="L38" s="297" t="s">
        <v>482</v>
      </c>
      <c r="M38" s="298">
        <v>19</v>
      </c>
      <c r="N38" s="299" t="s">
        <v>482</v>
      </c>
      <c r="O38" s="293"/>
    </row>
    <row r="39" spans="1:16">
      <c r="A39" s="248"/>
      <c r="B39" s="244"/>
      <c r="C39" s="244"/>
      <c r="D39" s="244"/>
      <c r="E39" s="244"/>
      <c r="F39" s="244"/>
      <c r="G39" s="1163" t="s">
        <v>503</v>
      </c>
      <c r="H39" s="1164"/>
      <c r="I39" s="1164"/>
      <c r="J39" s="1165"/>
      <c r="K39" s="300">
        <v>-58490</v>
      </c>
      <c r="L39" s="300">
        <v>-5943</v>
      </c>
      <c r="M39" s="301">
        <v>-4672</v>
      </c>
      <c r="N39" s="302">
        <v>27.2</v>
      </c>
      <c r="O39" s="293"/>
    </row>
    <row r="40" spans="1:16" ht="27" customHeight="1">
      <c r="A40" s="248"/>
      <c r="B40" s="244"/>
      <c r="C40" s="244"/>
      <c r="D40" s="244"/>
      <c r="E40" s="244"/>
      <c r="F40" s="244"/>
      <c r="G40" s="1160" t="s">
        <v>504</v>
      </c>
      <c r="H40" s="1161"/>
      <c r="I40" s="1161"/>
      <c r="J40" s="1162"/>
      <c r="K40" s="300">
        <v>-728471</v>
      </c>
      <c r="L40" s="300">
        <v>-74017</v>
      </c>
      <c r="M40" s="301">
        <v>-92903</v>
      </c>
      <c r="N40" s="302">
        <v>-20.3</v>
      </c>
      <c r="O40" s="293"/>
    </row>
    <row r="41" spans="1:16">
      <c r="A41" s="248"/>
      <c r="B41" s="244"/>
      <c r="C41" s="244"/>
      <c r="D41" s="244"/>
      <c r="E41" s="244"/>
      <c r="F41" s="244"/>
      <c r="G41" s="1166" t="s">
        <v>279</v>
      </c>
      <c r="H41" s="1167"/>
      <c r="I41" s="1167"/>
      <c r="J41" s="1168"/>
      <c r="K41" s="294">
        <v>258926</v>
      </c>
      <c r="L41" s="300">
        <v>26308</v>
      </c>
      <c r="M41" s="301">
        <v>34934</v>
      </c>
      <c r="N41" s="302">
        <v>-24.7</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5" t="s">
        <v>473</v>
      </c>
      <c r="J49" s="1157" t="s">
        <v>508</v>
      </c>
      <c r="K49" s="1158"/>
      <c r="L49" s="1158"/>
      <c r="M49" s="1158"/>
      <c r="N49" s="1159"/>
    </row>
    <row r="50" spans="1:14">
      <c r="A50" s="248"/>
      <c r="B50" s="244"/>
      <c r="C50" s="244"/>
      <c r="D50" s="244"/>
      <c r="E50" s="244"/>
      <c r="F50" s="244"/>
      <c r="G50" s="312"/>
      <c r="H50" s="313"/>
      <c r="I50" s="1156"/>
      <c r="J50" s="314" t="s">
        <v>509</v>
      </c>
      <c r="K50" s="315" t="s">
        <v>510</v>
      </c>
      <c r="L50" s="316" t="s">
        <v>511</v>
      </c>
      <c r="M50" s="317" t="s">
        <v>512</v>
      </c>
      <c r="N50" s="318" t="s">
        <v>513</v>
      </c>
    </row>
    <row r="51" spans="1:14">
      <c r="A51" s="248"/>
      <c r="B51" s="244"/>
      <c r="C51" s="244"/>
      <c r="D51" s="244"/>
      <c r="E51" s="244"/>
      <c r="F51" s="244"/>
      <c r="G51" s="310" t="s">
        <v>514</v>
      </c>
      <c r="H51" s="311"/>
      <c r="I51" s="319">
        <v>787340</v>
      </c>
      <c r="J51" s="320">
        <v>77924</v>
      </c>
      <c r="K51" s="321">
        <v>8.3000000000000007</v>
      </c>
      <c r="L51" s="322">
        <v>146140</v>
      </c>
      <c r="M51" s="323">
        <v>-1.2</v>
      </c>
      <c r="N51" s="324">
        <v>9.5</v>
      </c>
    </row>
    <row r="52" spans="1:14">
      <c r="A52" s="248"/>
      <c r="B52" s="244"/>
      <c r="C52" s="244"/>
      <c r="D52" s="244"/>
      <c r="E52" s="244"/>
      <c r="F52" s="244"/>
      <c r="G52" s="325"/>
      <c r="H52" s="326" t="s">
        <v>515</v>
      </c>
      <c r="I52" s="327">
        <v>550881</v>
      </c>
      <c r="J52" s="328">
        <v>54521</v>
      </c>
      <c r="K52" s="329">
        <v>41.6</v>
      </c>
      <c r="L52" s="330">
        <v>75451</v>
      </c>
      <c r="M52" s="331">
        <v>19.3</v>
      </c>
      <c r="N52" s="332">
        <v>22.3</v>
      </c>
    </row>
    <row r="53" spans="1:14">
      <c r="A53" s="248"/>
      <c r="B53" s="244"/>
      <c r="C53" s="244"/>
      <c r="D53" s="244"/>
      <c r="E53" s="244"/>
      <c r="F53" s="244"/>
      <c r="G53" s="310" t="s">
        <v>516</v>
      </c>
      <c r="H53" s="311"/>
      <c r="I53" s="319">
        <v>1260386</v>
      </c>
      <c r="J53" s="320">
        <v>125362</v>
      </c>
      <c r="K53" s="321">
        <v>60.9</v>
      </c>
      <c r="L53" s="322">
        <v>146641</v>
      </c>
      <c r="M53" s="323">
        <v>0.3</v>
      </c>
      <c r="N53" s="324">
        <v>60.6</v>
      </c>
    </row>
    <row r="54" spans="1:14">
      <c r="A54" s="248"/>
      <c r="B54" s="244"/>
      <c r="C54" s="244"/>
      <c r="D54" s="244"/>
      <c r="E54" s="244"/>
      <c r="F54" s="244"/>
      <c r="G54" s="325"/>
      <c r="H54" s="326" t="s">
        <v>515</v>
      </c>
      <c r="I54" s="327">
        <v>513582</v>
      </c>
      <c r="J54" s="328">
        <v>51082</v>
      </c>
      <c r="K54" s="329">
        <v>-6.3</v>
      </c>
      <c r="L54" s="330">
        <v>68142</v>
      </c>
      <c r="M54" s="331">
        <v>-9.6999999999999993</v>
      </c>
      <c r="N54" s="332">
        <v>3.4</v>
      </c>
    </row>
    <row r="55" spans="1:14">
      <c r="A55" s="248"/>
      <c r="B55" s="244"/>
      <c r="C55" s="244"/>
      <c r="D55" s="244"/>
      <c r="E55" s="244"/>
      <c r="F55" s="244"/>
      <c r="G55" s="310" t="s">
        <v>517</v>
      </c>
      <c r="H55" s="311"/>
      <c r="I55" s="319">
        <v>1623256</v>
      </c>
      <c r="J55" s="320">
        <v>162569</v>
      </c>
      <c r="K55" s="321">
        <v>29.7</v>
      </c>
      <c r="L55" s="322">
        <v>174587</v>
      </c>
      <c r="M55" s="323">
        <v>19.100000000000001</v>
      </c>
      <c r="N55" s="324">
        <v>10.6</v>
      </c>
    </row>
    <row r="56" spans="1:14">
      <c r="A56" s="248"/>
      <c r="B56" s="244"/>
      <c r="C56" s="244"/>
      <c r="D56" s="244"/>
      <c r="E56" s="244"/>
      <c r="F56" s="244"/>
      <c r="G56" s="325"/>
      <c r="H56" s="326" t="s">
        <v>515</v>
      </c>
      <c r="I56" s="327">
        <v>981244</v>
      </c>
      <c r="J56" s="328">
        <v>98272</v>
      </c>
      <c r="K56" s="329">
        <v>92.4</v>
      </c>
      <c r="L56" s="330">
        <v>79695</v>
      </c>
      <c r="M56" s="331">
        <v>17</v>
      </c>
      <c r="N56" s="332">
        <v>75.400000000000006</v>
      </c>
    </row>
    <row r="57" spans="1:14">
      <c r="A57" s="248"/>
      <c r="B57" s="244"/>
      <c r="C57" s="244"/>
      <c r="D57" s="244"/>
      <c r="E57" s="244"/>
      <c r="F57" s="244"/>
      <c r="G57" s="310" t="s">
        <v>518</v>
      </c>
      <c r="H57" s="311"/>
      <c r="I57" s="319">
        <v>1242392</v>
      </c>
      <c r="J57" s="320">
        <v>125545</v>
      </c>
      <c r="K57" s="321">
        <v>-22.8</v>
      </c>
      <c r="L57" s="322">
        <v>175675</v>
      </c>
      <c r="M57" s="323">
        <v>0.6</v>
      </c>
      <c r="N57" s="324">
        <v>-23.4</v>
      </c>
    </row>
    <row r="58" spans="1:14">
      <c r="A58" s="248"/>
      <c r="B58" s="244"/>
      <c r="C58" s="244"/>
      <c r="D58" s="244"/>
      <c r="E58" s="244"/>
      <c r="F58" s="244"/>
      <c r="G58" s="325"/>
      <c r="H58" s="326" t="s">
        <v>515</v>
      </c>
      <c r="I58" s="327">
        <v>396333</v>
      </c>
      <c r="J58" s="328">
        <v>40050</v>
      </c>
      <c r="K58" s="329">
        <v>-59.2</v>
      </c>
      <c r="L58" s="330">
        <v>87698</v>
      </c>
      <c r="M58" s="331">
        <v>10</v>
      </c>
      <c r="N58" s="332">
        <v>-69.2</v>
      </c>
    </row>
    <row r="59" spans="1:14">
      <c r="A59" s="248"/>
      <c r="B59" s="244"/>
      <c r="C59" s="244"/>
      <c r="D59" s="244"/>
      <c r="E59" s="244"/>
      <c r="F59" s="244"/>
      <c r="G59" s="310" t="s">
        <v>519</v>
      </c>
      <c r="H59" s="311"/>
      <c r="I59" s="319">
        <v>1616834</v>
      </c>
      <c r="J59" s="320">
        <v>164279</v>
      </c>
      <c r="K59" s="321">
        <v>30.9</v>
      </c>
      <c r="L59" s="322">
        <v>162193</v>
      </c>
      <c r="M59" s="323">
        <v>-7.7</v>
      </c>
      <c r="N59" s="324">
        <v>38.6</v>
      </c>
    </row>
    <row r="60" spans="1:14">
      <c r="A60" s="248"/>
      <c r="B60" s="244"/>
      <c r="C60" s="244"/>
      <c r="D60" s="244"/>
      <c r="E60" s="244"/>
      <c r="F60" s="244"/>
      <c r="G60" s="325"/>
      <c r="H60" s="326" t="s">
        <v>515</v>
      </c>
      <c r="I60" s="333">
        <v>1129416</v>
      </c>
      <c r="J60" s="328">
        <v>114755</v>
      </c>
      <c r="K60" s="329">
        <v>186.5</v>
      </c>
      <c r="L60" s="330">
        <v>79985</v>
      </c>
      <c r="M60" s="331">
        <v>-8.8000000000000007</v>
      </c>
      <c r="N60" s="332">
        <v>195.3</v>
      </c>
    </row>
    <row r="61" spans="1:14">
      <c r="A61" s="248"/>
      <c r="B61" s="244"/>
      <c r="C61" s="244"/>
      <c r="D61" s="244"/>
      <c r="E61" s="244"/>
      <c r="F61" s="244"/>
      <c r="G61" s="310" t="s">
        <v>520</v>
      </c>
      <c r="H61" s="334"/>
      <c r="I61" s="335">
        <v>1306042</v>
      </c>
      <c r="J61" s="336">
        <v>131136</v>
      </c>
      <c r="K61" s="337">
        <v>21.4</v>
      </c>
      <c r="L61" s="338">
        <v>161047</v>
      </c>
      <c r="M61" s="339">
        <v>2.2000000000000002</v>
      </c>
      <c r="N61" s="324">
        <v>19.2</v>
      </c>
    </row>
    <row r="62" spans="1:14">
      <c r="A62" s="248"/>
      <c r="B62" s="244"/>
      <c r="C62" s="244"/>
      <c r="D62" s="244"/>
      <c r="E62" s="244"/>
      <c r="F62" s="244"/>
      <c r="G62" s="325"/>
      <c r="H62" s="326" t="s">
        <v>515</v>
      </c>
      <c r="I62" s="327">
        <v>714291</v>
      </c>
      <c r="J62" s="328">
        <v>71736</v>
      </c>
      <c r="K62" s="329">
        <v>51</v>
      </c>
      <c r="L62" s="330">
        <v>78194</v>
      </c>
      <c r="M62" s="331">
        <v>5.6</v>
      </c>
      <c r="N62" s="332">
        <v>45.4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C2" s="242"/>
      <c r="D2" s="242"/>
      <c r="E2" s="242"/>
      <c r="F2" s="242"/>
      <c r="G2" s="242"/>
      <c r="H2" s="242"/>
      <c r="I2" s="242"/>
      <c r="J2" s="242"/>
      <c r="K2" s="242"/>
      <c r="L2" s="242"/>
      <c r="M2" s="242"/>
      <c r="N2" s="242"/>
      <c r="O2" s="242"/>
      <c r="P2" s="242"/>
      <c r="Q2" s="242"/>
      <c r="R2" s="242"/>
      <c r="S2" s="242"/>
      <c r="U2" s="242"/>
      <c r="V2" s="242"/>
      <c r="W2" s="242"/>
      <c r="X2" s="242"/>
      <c r="Y2" s="242"/>
      <c r="Z2" s="242"/>
      <c r="AA2" s="242"/>
      <c r="AB2" s="242"/>
      <c r="AC2" s="242"/>
      <c r="AD2" s="242"/>
      <c r="AE2" s="242"/>
      <c r="AF2" s="242"/>
      <c r="AG2" s="242"/>
      <c r="AH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34:34" s="241" customFormat="1"/>
    <row r="18" spans="34:34" s="241" customFormat="1">
      <c r="AH18" s="242"/>
    </row>
    <row r="19" spans="34:34" s="241" customFormat="1">
      <c r="AH19" s="242"/>
    </row>
    <row r="20" spans="34:34" s="241" customFormat="1"/>
    <row r="21" spans="34:34" s="241" customFormat="1"/>
    <row r="22" spans="34:34" s="241" customFormat="1">
      <c r="AH22" s="242"/>
    </row>
    <row r="23" spans="34:34" s="241" customFormat="1">
      <c r="AH23" s="242"/>
    </row>
    <row r="24" spans="34:34" s="241" customFormat="1">
      <c r="AH24" s="242"/>
    </row>
    <row r="25" spans="34:34" s="241" customFormat="1">
      <c r="AH25" s="242"/>
    </row>
    <row r="26" spans="34:34" s="241" customFormat="1">
      <c r="AH26" s="242"/>
    </row>
    <row r="27" spans="34:34" s="241" customFormat="1">
      <c r="AH27" s="242"/>
    </row>
    <row r="28" spans="34:34" s="241" customFormat="1"/>
    <row r="29" spans="34:34" s="241" customFormat="1">
      <c r="AH29" s="242"/>
    </row>
    <row r="30" spans="34:34" s="241" customFormat="1">
      <c r="AH30" s="242"/>
    </row>
    <row r="31" spans="34:34" s="241" customFormat="1">
      <c r="AH31" s="242"/>
    </row>
    <row r="32" spans="34:34" s="241" customFormat="1">
      <c r="AH32" s="242"/>
    </row>
    <row r="33" spans="2:34" s="241" customFormat="1">
      <c r="C33" s="242"/>
      <c r="D33" s="242"/>
      <c r="E33" s="242"/>
      <c r="F33" s="242"/>
      <c r="H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row>
    <row r="34" spans="2:34" s="241" customFormat="1">
      <c r="B34" s="242"/>
      <c r="D34" s="242"/>
      <c r="E34" s="242"/>
      <c r="F34" s="242"/>
      <c r="G34" s="242"/>
      <c r="H34" s="242"/>
      <c r="I34" s="242"/>
      <c r="J34" s="242"/>
      <c r="K34" s="242"/>
      <c r="L34" s="242"/>
      <c r="M34" s="242"/>
      <c r="N34" s="242"/>
      <c r="O34" s="242"/>
      <c r="Q34" s="242"/>
      <c r="S34" s="242"/>
      <c r="T34" s="242"/>
      <c r="V34" s="242"/>
      <c r="W34" s="242"/>
      <c r="X34" s="242"/>
      <c r="Y34" s="242"/>
      <c r="Z34" s="242"/>
      <c r="AA34" s="242"/>
      <c r="AB34" s="242"/>
      <c r="AC34" s="242"/>
      <c r="AD34" s="242"/>
      <c r="AE34" s="242"/>
      <c r="AF34" s="242"/>
      <c r="AG34" s="242"/>
      <c r="AH34" s="242"/>
    </row>
    <row r="35" spans="2:34" s="241" customFormat="1">
      <c r="B35" s="242"/>
      <c r="C35" s="242"/>
      <c r="F35" s="242"/>
      <c r="G35" s="242"/>
      <c r="H35" s="242"/>
      <c r="I35" s="242"/>
      <c r="J35" s="242"/>
      <c r="K35" s="242"/>
      <c r="L35" s="242"/>
      <c r="M35" s="242"/>
      <c r="N35" s="242"/>
      <c r="O35" s="242"/>
      <c r="P35" s="242"/>
      <c r="Q35" s="242"/>
      <c r="R35" s="242"/>
      <c r="S35" s="242"/>
      <c r="U35" s="242"/>
      <c r="V35" s="242"/>
      <c r="X35" s="242"/>
      <c r="Y35" s="242"/>
      <c r="Z35" s="242"/>
      <c r="AA35" s="242"/>
      <c r="AB35" s="242"/>
    </row>
    <row r="36" spans="2:34" s="241" customFormat="1">
      <c r="B36" s="242"/>
      <c r="C36" s="242"/>
      <c r="D36" s="242"/>
      <c r="E36" s="242"/>
      <c r="G36" s="242"/>
      <c r="I36" s="242"/>
      <c r="P36" s="242"/>
      <c r="R36" s="242"/>
      <c r="T36" s="242"/>
      <c r="U36" s="242"/>
      <c r="W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V40" s="242"/>
      <c r="W40" s="242"/>
      <c r="X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R43" s="242"/>
      <c r="T43" s="242"/>
      <c r="U43" s="242"/>
      <c r="W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row>
    <row r="49" spans="29:34" s="241" customFormat="1">
      <c r="AC49" s="242"/>
      <c r="AD49" s="242"/>
      <c r="AE49" s="242"/>
      <c r="AF49" s="242"/>
      <c r="AG49" s="242"/>
    </row>
    <row r="50" spans="29:34" s="241" customFormat="1">
      <c r="AC50" s="242"/>
      <c r="AD50" s="242"/>
      <c r="AE50" s="242"/>
      <c r="AF50" s="242"/>
      <c r="AG50" s="242"/>
    </row>
    <row r="51" spans="29:34" s="241" customFormat="1"/>
    <row r="52" spans="29:34" s="241" customFormat="1">
      <c r="AC52" s="242"/>
      <c r="AD52" s="242"/>
      <c r="AE52" s="242"/>
      <c r="AF52" s="242"/>
      <c r="AG52" s="242"/>
      <c r="AH52" s="242"/>
    </row>
    <row r="53" spans="29:34" s="241" customFormat="1">
      <c r="AC53" s="242"/>
      <c r="AD53" s="242"/>
      <c r="AE53" s="242"/>
      <c r="AF53" s="242"/>
      <c r="AG53" s="242"/>
      <c r="AH53" s="242"/>
    </row>
    <row r="54" spans="29:34" s="241" customFormat="1">
      <c r="AC54" s="242"/>
      <c r="AD54" s="242"/>
      <c r="AE54" s="242"/>
      <c r="AF54" s="242"/>
      <c r="AG54" s="242"/>
    </row>
    <row r="55" spans="29:34" s="241" customFormat="1">
      <c r="AC55" s="242"/>
      <c r="AD55" s="242"/>
      <c r="AE55" s="242"/>
      <c r="AF55" s="242"/>
      <c r="AG55" s="242"/>
      <c r="AH55" s="242"/>
    </row>
    <row r="56" spans="29:34" s="241" customFormat="1">
      <c r="AC56" s="242"/>
      <c r="AD56" s="242"/>
      <c r="AE56" s="242"/>
      <c r="AF56" s="242"/>
      <c r="AG56" s="242"/>
      <c r="AH56" s="242"/>
    </row>
    <row r="57" spans="29:34" s="241" customFormat="1">
      <c r="AC57" s="242"/>
      <c r="AD57" s="242"/>
      <c r="AE57" s="242"/>
      <c r="AF57" s="242"/>
      <c r="AG57" s="242"/>
      <c r="AH57" s="242"/>
    </row>
    <row r="58" spans="29:34" s="241" customFormat="1">
      <c r="AC58" s="242"/>
      <c r="AD58" s="242"/>
      <c r="AE58" s="242"/>
      <c r="AF58" s="242"/>
      <c r="AG58" s="242"/>
    </row>
    <row r="59" spans="29:34" s="241" customFormat="1">
      <c r="AC59" s="242"/>
      <c r="AD59" s="242"/>
      <c r="AE59" s="242"/>
      <c r="AF59" s="242"/>
      <c r="AG59" s="242"/>
      <c r="AH59" s="242"/>
    </row>
    <row r="60" spans="29:34" s="241" customFormat="1">
      <c r="AC60" s="242"/>
      <c r="AD60" s="242"/>
      <c r="AE60" s="242"/>
      <c r="AF60" s="242"/>
      <c r="AG60" s="242"/>
      <c r="AH60" s="242"/>
    </row>
    <row r="61" spans="29:34" s="241" customFormat="1">
      <c r="AC61" s="242"/>
      <c r="AD61" s="242"/>
      <c r="AE61" s="242"/>
      <c r="AF61" s="242"/>
      <c r="AG61" s="242"/>
      <c r="AH61" s="242"/>
    </row>
    <row r="62" spans="29:34" s="241" customFormat="1">
      <c r="AC62" s="242"/>
      <c r="AD62" s="242"/>
      <c r="AE62" s="242"/>
      <c r="AF62" s="242"/>
      <c r="AG62" s="242"/>
      <c r="AH62" s="242"/>
    </row>
    <row r="63" spans="29:34" s="241" customFormat="1">
      <c r="AC63" s="242"/>
      <c r="AD63" s="242"/>
      <c r="AE63" s="242"/>
      <c r="AF63" s="242"/>
      <c r="AG63" s="242"/>
    </row>
    <row r="64" spans="29:34" s="241" customFormat="1">
      <c r="AC64" s="242"/>
      <c r="AD64" s="242"/>
      <c r="AE64" s="242"/>
      <c r="AF64" s="242"/>
    </row>
    <row r="65" spans="32:34" s="241" customFormat="1">
      <c r="AF65" s="242"/>
      <c r="AG65" s="242"/>
      <c r="AH65" s="242"/>
    </row>
    <row r="66" spans="32:34" s="241" customFormat="1">
      <c r="AF66" s="242"/>
      <c r="AG66" s="242"/>
      <c r="AH66" s="242"/>
    </row>
    <row r="67" spans="32:34" s="241" customFormat="1">
      <c r="AF67" s="242"/>
      <c r="AG67" s="242"/>
      <c r="AH67" s="242"/>
    </row>
    <row r="68" spans="32:34" s="241" customFormat="1">
      <c r="AF68" s="242"/>
      <c r="AG68" s="242"/>
      <c r="AH68" s="242"/>
    </row>
    <row r="69" spans="32:34" s="241" customFormat="1"/>
    <row r="70" spans="32:34" s="241" customFormat="1">
      <c r="AF70" s="242"/>
      <c r="AG70" s="242"/>
      <c r="AH70" s="242"/>
    </row>
    <row r="71" spans="32:34" s="241" customFormat="1">
      <c r="AF71" s="242"/>
      <c r="AG71" s="242"/>
      <c r="AH71" s="242"/>
    </row>
    <row r="72" spans="32:34" s="241" customFormat="1">
      <c r="AF72" s="242"/>
      <c r="AG72" s="242"/>
      <c r="AH72" s="242"/>
    </row>
    <row r="73" spans="32:34" s="241" customFormat="1">
      <c r="AF73" s="242"/>
      <c r="AG73" s="242"/>
      <c r="AH73" s="242"/>
    </row>
    <row r="74" spans="32:34" s="241" customFormat="1">
      <c r="AF74" s="242"/>
      <c r="AG74" s="242"/>
      <c r="AH74" s="242"/>
    </row>
    <row r="75" spans="32:34" s="241" customFormat="1">
      <c r="AF75" s="242"/>
      <c r="AG75" s="242"/>
      <c r="AH75" s="242"/>
    </row>
    <row r="76" spans="32:34" s="241" customFormat="1">
      <c r="AF76" s="242"/>
      <c r="AG76" s="242"/>
      <c r="AH76" s="242"/>
    </row>
    <row r="77" spans="32:34" s="241" customFormat="1">
      <c r="AF77" s="242"/>
      <c r="AG77" s="242"/>
      <c r="AH77" s="242"/>
    </row>
    <row r="78" spans="32:34" s="241" customFormat="1">
      <c r="AF78" s="242"/>
      <c r="AG78" s="242"/>
      <c r="AH78" s="242"/>
    </row>
    <row r="79" spans="32:34" s="241" customFormat="1">
      <c r="AF79" s="242"/>
      <c r="AG79" s="242"/>
      <c r="AH79" s="242"/>
    </row>
    <row r="80" spans="32:34" s="241" customFormat="1">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c r="Y83" s="242"/>
    </row>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hidden="1" customHeight="1">
      <c r="AH117" s="242"/>
    </row>
    <row r="118" spans="34:34" s="241" customFormat="1" ht="13.5" hidden="1" customHeight="1">
      <c r="AH118" s="242"/>
    </row>
    <row r="119" spans="34:34" s="241" customFormat="1" ht="13.5" hidden="1" customHeight="1">
      <c r="AH119" s="242"/>
    </row>
    <row r="120" spans="34:34" s="241" customFormat="1" ht="13.5" hidden="1" customHeight="1">
      <c r="AH120" s="242"/>
    </row>
    <row r="121" spans="34:34" s="241" customFormat="1" ht="13.5" hidden="1" customHeight="1"/>
    <row r="122" spans="34:34" s="241" customFormat="1" ht="13.5" hidden="1" customHeight="1">
      <c r="AH122" s="242"/>
    </row>
    <row r="123" spans="34:34" s="241" customFormat="1" ht="13.5" hidden="1" customHeight="1">
      <c r="AH123" s="242"/>
    </row>
    <row r="124" spans="34:34" s="241" customFormat="1" ht="13.5" hidden="1" customHeight="1">
      <c r="AH124" s="242"/>
    </row>
    <row r="125" spans="34:34" s="241" customFormat="1" ht="13.5" hidden="1"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24.58</v>
      </c>
      <c r="G47" s="12">
        <v>26.47</v>
      </c>
      <c r="H47" s="12">
        <v>28.42</v>
      </c>
      <c r="I47" s="12">
        <v>29.45</v>
      </c>
      <c r="J47" s="13">
        <v>27.05</v>
      </c>
    </row>
    <row r="48" spans="2:10" ht="57.75" customHeight="1">
      <c r="B48" s="14"/>
      <c r="C48" s="1171" t="s">
        <v>4</v>
      </c>
      <c r="D48" s="1171"/>
      <c r="E48" s="1172"/>
      <c r="F48" s="15">
        <v>2.37</v>
      </c>
      <c r="G48" s="16">
        <v>2.6</v>
      </c>
      <c r="H48" s="16">
        <v>3.7</v>
      </c>
      <c r="I48" s="16">
        <v>3.56</v>
      </c>
      <c r="J48" s="17">
        <v>3.91</v>
      </c>
    </row>
    <row r="49" spans="2:10" ht="57.75" customHeight="1" thickBot="1">
      <c r="B49" s="18"/>
      <c r="C49" s="1173" t="s">
        <v>5</v>
      </c>
      <c r="D49" s="1173"/>
      <c r="E49" s="1174"/>
      <c r="F49" s="19" t="s">
        <v>527</v>
      </c>
      <c r="G49" s="20">
        <v>0.37</v>
      </c>
      <c r="H49" s="20">
        <v>0.62</v>
      </c>
      <c r="I49" s="20" t="s">
        <v>528</v>
      </c>
      <c r="J49" s="21" t="s">
        <v>529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2017-02-21T00:19:12Z</cp:lastPrinted>
  <dcterms:created xsi:type="dcterms:W3CDTF">2017-01-25T01:29:52Z</dcterms:created>
  <dcterms:modified xsi:type="dcterms:W3CDTF">2017-04-20T05:25:08Z</dcterms:modified>
</cp:coreProperties>
</file>