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Te5AuSiubOftH5aAJy7zUlZ4U94jNniZpI6mDolRtP4isBCgbx/OHh50kg/ZWKpJgpPuaSyGZXLGeIleUzv+g==" workbookSaltValue="q6UF0tf9KDPyj28B99dip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<sst xmlns="http://schemas.openxmlformats.org/spreadsheetml/2006/main" count="232" uniqueCount="120">
  <si>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</si>
  <si>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</si>
  <si>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</si>
  <si>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</si>
  <si>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</si>
  <si>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</si>
  <si>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</si>
  <si>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</si>
  <si>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</si>
  <si>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</si>
  <si>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</si>
  <si>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</si>
  <si>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</si>
  <si>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</si>
  <si>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</si>
  <si>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</si>
  <si>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</si>
  <si>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</si>
  <si>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</si>
  <si>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</si>
  <si>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</si>
  <si>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</si>
  <si>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</si>
  <si>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</si>
  <si>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</si>
  <si>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</si>
  <si>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</si>
  <si>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</si>
  <si>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</si>
  <si>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</si>
  <si>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</si>
  <si>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</si>
  <si>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</si>
  <si>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</si>
  <si>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</si>
  <si>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</si>
  <si>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</si>
  <si>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</si>
  <si>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</si>
  <si>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</si>
  <si>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</si>
  <si>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</si>
  <si>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</si>
  <si>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</si>
  <si>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</si>
  <si>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</si>
  <si>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</si>
  <si>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</si>
  <si>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</si>
  <si>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</si>
  <si>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</si>
  <si>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</si>
  <si>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</si>
  <si>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</si>
  <si>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</si>
  <si>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</si>
  <si>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</si>
  <si>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</si>
  <si>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</si>
  <si>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</si>
  <si>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</si>
  <si>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</si>
  <si>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</si>
  <si>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</si>
  <si>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</si>
  <si>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</si>
  <si>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</si>
  <si>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</si>
  <si>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</si>
  <si>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</si>
  <si>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</si>
  <si>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</si>
  <si>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</si>
  <si>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</si>
  <si>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</si>
  <si>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</si>
  <si>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</si>
  <si>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</si>
  <si>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</si>
  <si>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</si>
  <si>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</si>
  <si>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</si>
  <si>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</si>
  <si>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</si>
  <si>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</si>
  <si>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</si>
  <si>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</si>
  <si>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</si>
  <si>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</si>
  <si>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</si>
  <si>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</si>
  <si>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</si>
  <si>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</si>
  <si>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</si>
  <si>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</si>
  <si>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</si>
  <si>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</si>
  <si>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</si>
  <si>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</si>
  <si>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</si>
  <si>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</si>
  <si>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</si>
  <si>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</si>
  <si>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</si>
  <si>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</si>
  <si>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清水町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</si>
  <si>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</si>
  <si>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</si>
  <si>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</si>
  <si>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</si>
  <si>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</si>
  <si>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</si>
  <si>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</si>
  <si>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</si>
  <si>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</si>
  <si>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</si>
  <si>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</si>
  <si>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平成27年度から法非適用事業であった簡易水道事業を統合して水道事業としたことから、各数値が大きく変動した。
　今後の施設の更新に備え、老朽化の現状を把握し優先順位を明確にして、効率的な投資を行うべく更新計画を策定する。</t>
    <phoneticPr fontId="4"/>
  </si>
  <si>
    <t>　有形固定資産減価償却率・管路経年化率は、建設時期が新しい簡易水道事業と統合したことにより、一時的に数値は改善しているが、その後年々微増している。
　管路更新率は上昇しているが、数値的にはまだ低く、更新ぺースを上げる必要がある。</t>
    <rPh sb="46" eb="49">
      <t>イチジテキ</t>
    </rPh>
    <rPh sb="63" eb="64">
      <t>ゴ</t>
    </rPh>
    <rPh sb="64" eb="66">
      <t>ネンネン</t>
    </rPh>
    <rPh sb="66" eb="68">
      <t>ビゾウ</t>
    </rPh>
    <rPh sb="81" eb="83">
      <t>ジョウショウ</t>
    </rPh>
    <rPh sb="89" eb="92">
      <t>スウチテキ</t>
    </rPh>
    <rPh sb="96" eb="97">
      <t>ヒク</t>
    </rPh>
    <rPh sb="99" eb="101">
      <t>コウシン</t>
    </rPh>
    <phoneticPr fontId="4"/>
  </si>
  <si>
    <t>　経常収支比率は100％を下回っているが、簡易水道事業と統合したことで低下している。
　現金の増加により流動比率は改善したが、企業債残高対給水収益比率については、施設更新の増加や災害復旧事業に伴う企業債残高の増加により悪化している。
　その他指標についても、類似団体平均値と比較し良い状況ではあるが、今後の施設の更新に備え、より効率的な経営が求められる。</t>
    <rPh sb="13" eb="15">
      <t>シタマワ</t>
    </rPh>
    <rPh sb="44" eb="46">
      <t>ゲンキン</t>
    </rPh>
    <rPh sb="47" eb="48">
      <t>ゾウ</t>
    </rPh>
    <rPh sb="48" eb="49">
      <t>カ</t>
    </rPh>
    <rPh sb="52" eb="54">
      <t>リュウドウ</t>
    </rPh>
    <rPh sb="54" eb="56">
      <t>ヒリツ</t>
    </rPh>
    <rPh sb="57" eb="59">
      <t>カイゼン</t>
    </rPh>
    <rPh sb="81" eb="83">
      <t>シセツ</t>
    </rPh>
    <rPh sb="83" eb="85">
      <t>コウシン</t>
    </rPh>
    <rPh sb="86" eb="87">
      <t>ゾウ</t>
    </rPh>
    <rPh sb="87" eb="88">
      <t>カ</t>
    </rPh>
    <rPh sb="89" eb="91">
      <t>サイガイ</t>
    </rPh>
    <rPh sb="91" eb="93">
      <t>フッキュウ</t>
    </rPh>
    <rPh sb="93" eb="95">
      <t>ジギョウ</t>
    </rPh>
    <rPh sb="96" eb="97">
      <t>トモナ</t>
    </rPh>
    <rPh sb="120" eb="121">
      <t>タ</t>
    </rPh>
    <rPh sb="121" eb="123">
      <t>シヒョウ</t>
    </rPh>
    <rPh sb="140" eb="141">
      <t>ヨ</t>
    </rPh>
    <rPh sb="142" eb="14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</si>
</sst>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0.71</c:v>
                </c:pt>
                <c:pt idx="1">
                  <c:v>0.31</c:v>
                </c:pt>
                <c:pt idx="2">
                  <c:v>0.28000000000000003</c:v>
                </c:pt>
                <c:pt idx="3">
                  <c:v>0.44</c:v>
                </c:pt>
                <c:pt idx="4">
                  <c:v>0.71</c:v>
                </c:pt>
              </c:numCache>
            </c:numRef>
          </c:val>
          <c:extLst xmlns:c16r2="http://schemas.microsoft.com/office/drawing/2015/06/chart">
            <c:ext xmlns:c16="http://schemas.microsoft.com/office/drawing/2014/chart" uri="{C3380CC4-5D6E-409C-BE32-E72D297353CC}">
              <c16:uniqueId val="{00000000-C440-41CE-9051-0CF3C2F9B847}"/>
            </c:ext>
          </c:extLst>
        </c:ser>
        <c:dLbls>
          <c:showLegendKey val="0"/>
          <c:showVal val="0"/>
          <c:showCatName val="0"/>
          <c:showSerName val="0"/>
          <c:showPercent val="0"/>
          <c:showBubbleSize val="0"/>
        </c:dLbls>
        <c:gapWidth val="150"/>
        <c:axId val="140511104"/>
        <c:axId val="14052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C440-41CE-9051-0CF3C2F9B847}"/>
            </c:ext>
          </c:extLst>
        </c:ser>
        <c:dLbls>
          <c:showLegendKey val="0"/>
          <c:showVal val="0"/>
          <c:showCatName val="0"/>
          <c:showSerName val="0"/>
          <c:showPercent val="0"/>
          <c:showBubbleSize val="0"/>
        </c:dLbls>
        <c:marker val="1"/>
        <c:smooth val="0"/>
        <c:axId val="140511104"/>
        <c:axId val="140525568"/>
      </c:lineChart>
      <c:dateAx>
        <c:axId val="140511104"/>
        <c:scaling>
          <c:orientation val="minMax"/>
        </c:scaling>
        <c:delete val="1"/>
        <c:axPos val="b"/>
        <c:numFmt formatCode="ge" sourceLinked="1"/>
        <c:majorTickMark val="none"/>
        <c:minorTickMark val="none"/>
        <c:tickLblPos val="none"/>
        <c:crossAx val="140525568"/>
        <c:crosses val="autoZero"/>
        <c:auto val="1"/>
        <c:lblOffset val="100"/>
        <c:baseTimeUnit val="years"/>
      </c:dateAx>
      <c:valAx>
        <c:axId val="1405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56.88</c:v>
                </c:pt>
                <c:pt idx="1">
                  <c:v>52.15</c:v>
                </c:pt>
                <c:pt idx="2">
                  <c:v>51.39</c:v>
                </c:pt>
                <c:pt idx="3">
                  <c:v>48.05</c:v>
                </c:pt>
                <c:pt idx="4">
                  <c:v>53.94</c:v>
                </c:pt>
              </c:numCache>
            </c:numRef>
          </c:val>
          <c:extLst xmlns:c16r2="http://schemas.microsoft.com/office/drawing/2015/06/chart">
            <c:ext xmlns:c16="http://schemas.microsoft.com/office/drawing/2014/chart" uri="{C3380CC4-5D6E-409C-BE32-E72D297353CC}">
              <c16:uniqueId val="{00000000-2FE1-4E5B-BBB6-AB422380CFF3}"/>
            </c:ext>
          </c:extLst>
        </c:ser>
        <c:dLbls>
          <c:showLegendKey val="0"/>
          <c:showVal val="0"/>
          <c:showCatName val="0"/>
          <c:showSerName val="0"/>
          <c:showPercent val="0"/>
          <c:showBubbleSize val="0"/>
        </c:dLbls>
        <c:gapWidth val="150"/>
        <c:axId val="146388864"/>
        <c:axId val="14639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2FE1-4E5B-BBB6-AB422380CFF3}"/>
            </c:ext>
          </c:extLst>
        </c:ser>
        <c:dLbls>
          <c:showLegendKey val="0"/>
          <c:showVal val="0"/>
          <c:showCatName val="0"/>
          <c:showSerName val="0"/>
          <c:showPercent val="0"/>
          <c:showBubbleSize val="0"/>
        </c:dLbls>
        <c:marker val="1"/>
        <c:smooth val="0"/>
        <c:axId val="146388864"/>
        <c:axId val="146395136"/>
      </c:lineChart>
      <c:dateAx>
        <c:axId val="146388864"/>
        <c:scaling>
          <c:orientation val="minMax"/>
        </c:scaling>
        <c:delete val="1"/>
        <c:axPos val="b"/>
        <c:numFmt formatCode="ge" sourceLinked="1"/>
        <c:majorTickMark val="none"/>
        <c:minorTickMark val="none"/>
        <c:tickLblPos val="none"/>
        <c:crossAx val="146395136"/>
        <c:crosses val="autoZero"/>
        <c:auto val="1"/>
        <c:lblOffset val="100"/>
        <c:baseTimeUnit val="years"/>
      </c:dateAx>
      <c:valAx>
        <c:axId val="1463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80.069999999999993</c:v>
                </c:pt>
                <c:pt idx="1">
                  <c:v>87.44</c:v>
                </c:pt>
                <c:pt idx="2">
                  <c:v>86.26</c:v>
                </c:pt>
                <c:pt idx="3">
                  <c:v>85.59</c:v>
                </c:pt>
                <c:pt idx="4">
                  <c:v>79.680000000000007</c:v>
                </c:pt>
              </c:numCache>
            </c:numRef>
          </c:val>
          <c:extLst xmlns:c16r2="http://schemas.microsoft.com/office/drawing/2015/06/chart">
            <c:ext xmlns:c16="http://schemas.microsoft.com/office/drawing/2014/chart" uri="{C3380CC4-5D6E-409C-BE32-E72D297353CC}">
              <c16:uniqueId val="{00000000-AF57-4841-B4DE-C1503AFED2F7}"/>
            </c:ext>
          </c:extLst>
        </c:ser>
        <c:dLbls>
          <c:showLegendKey val="0"/>
          <c:showVal val="0"/>
          <c:showCatName val="0"/>
          <c:showSerName val="0"/>
          <c:showPercent val="0"/>
          <c:showBubbleSize val="0"/>
        </c:dLbls>
        <c:gapWidth val="150"/>
        <c:axId val="146499840"/>
        <c:axId val="14651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AF57-4841-B4DE-C1503AFED2F7}"/>
            </c:ext>
          </c:extLst>
        </c:ser>
        <c:dLbls>
          <c:showLegendKey val="0"/>
          <c:showVal val="0"/>
          <c:showCatName val="0"/>
          <c:showSerName val="0"/>
          <c:showPercent val="0"/>
          <c:showBubbleSize val="0"/>
        </c:dLbls>
        <c:marker val="1"/>
        <c:smooth val="0"/>
        <c:axId val="146499840"/>
        <c:axId val="146514304"/>
      </c:lineChart>
      <c:dateAx>
        <c:axId val="146499840"/>
        <c:scaling>
          <c:orientation val="minMax"/>
        </c:scaling>
        <c:delete val="1"/>
        <c:axPos val="b"/>
        <c:numFmt formatCode="ge" sourceLinked="1"/>
        <c:majorTickMark val="none"/>
        <c:minorTickMark val="none"/>
        <c:tickLblPos val="none"/>
        <c:crossAx val="146514304"/>
        <c:crosses val="autoZero"/>
        <c:auto val="1"/>
        <c:lblOffset val="100"/>
        <c:baseTimeUnit val="years"/>
      </c:dateAx>
      <c:valAx>
        <c:axId val="1465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148.12</c:v>
                </c:pt>
                <c:pt idx="1">
                  <c:v>125.12</c:v>
                </c:pt>
                <c:pt idx="2">
                  <c:v>101.05</c:v>
                </c:pt>
                <c:pt idx="3">
                  <c:v>98.32</c:v>
                </c:pt>
                <c:pt idx="4">
                  <c:v>95.05</c:v>
                </c:pt>
              </c:numCache>
            </c:numRef>
          </c:val>
          <c:extLst xmlns:c16r2="http://schemas.microsoft.com/office/drawing/2015/06/chart">
            <c:ext xmlns:c16="http://schemas.microsoft.com/office/drawing/2014/chart" uri="{C3380CC4-5D6E-409C-BE32-E72D297353CC}">
              <c16:uniqueId val="{00000000-FED2-470A-8A1F-FD14962225A6}"/>
            </c:ext>
          </c:extLst>
        </c:ser>
        <c:dLbls>
          <c:showLegendKey val="0"/>
          <c:showVal val="0"/>
          <c:showCatName val="0"/>
          <c:showSerName val="0"/>
          <c:showPercent val="0"/>
          <c:showBubbleSize val="0"/>
        </c:dLbls>
        <c:gapWidth val="150"/>
        <c:axId val="140552448"/>
        <c:axId val="14056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FED2-470A-8A1F-FD14962225A6}"/>
            </c:ext>
          </c:extLst>
        </c:ser>
        <c:dLbls>
          <c:showLegendKey val="0"/>
          <c:showVal val="0"/>
          <c:showCatName val="0"/>
          <c:showSerName val="0"/>
          <c:showPercent val="0"/>
          <c:showBubbleSize val="0"/>
        </c:dLbls>
        <c:marker val="1"/>
        <c:smooth val="0"/>
        <c:axId val="140552448"/>
        <c:axId val="140562816"/>
      </c:lineChart>
      <c:dateAx>
        <c:axId val="140552448"/>
        <c:scaling>
          <c:orientation val="minMax"/>
        </c:scaling>
        <c:delete val="1"/>
        <c:axPos val="b"/>
        <c:numFmt formatCode="ge" sourceLinked="1"/>
        <c:majorTickMark val="none"/>
        <c:minorTickMark val="none"/>
        <c:tickLblPos val="none"/>
        <c:crossAx val="140562816"/>
        <c:crosses val="autoZero"/>
        <c:auto val="1"/>
        <c:lblOffset val="100"/>
        <c:baseTimeUnit val="years"/>
      </c:dateAx>
      <c:valAx>
        <c:axId val="140562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05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38.200000000000003</c:v>
                </c:pt>
                <c:pt idx="1">
                  <c:v>59.84</c:v>
                </c:pt>
                <c:pt idx="2">
                  <c:v>34.549999999999997</c:v>
                </c:pt>
                <c:pt idx="3">
                  <c:v>37.36</c:v>
                </c:pt>
                <c:pt idx="4">
                  <c:v>39.729999999999997</c:v>
                </c:pt>
              </c:numCache>
            </c:numRef>
          </c:val>
          <c:extLst xmlns:c16r2="http://schemas.microsoft.com/office/drawing/2015/06/chart">
            <c:ext xmlns:c16="http://schemas.microsoft.com/office/drawing/2014/chart" uri="{C3380CC4-5D6E-409C-BE32-E72D297353CC}">
              <c16:uniqueId val="{00000000-7F31-4F8B-8DAF-F7F84FFECB2A}"/>
            </c:ext>
          </c:extLst>
        </c:ser>
        <c:dLbls>
          <c:showLegendKey val="0"/>
          <c:showVal val="0"/>
          <c:showCatName val="0"/>
          <c:showSerName val="0"/>
          <c:showPercent val="0"/>
          <c:showBubbleSize val="0"/>
        </c:dLbls>
        <c:gapWidth val="150"/>
        <c:axId val="146033280"/>
        <c:axId val="14603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7F31-4F8B-8DAF-F7F84FFECB2A}"/>
            </c:ext>
          </c:extLst>
        </c:ser>
        <c:dLbls>
          <c:showLegendKey val="0"/>
          <c:showVal val="0"/>
          <c:showCatName val="0"/>
          <c:showSerName val="0"/>
          <c:showPercent val="0"/>
          <c:showBubbleSize val="0"/>
        </c:dLbls>
        <c:marker val="1"/>
        <c:smooth val="0"/>
        <c:axId val="146033280"/>
        <c:axId val="146039552"/>
      </c:lineChart>
      <c:dateAx>
        <c:axId val="146033280"/>
        <c:scaling>
          <c:orientation val="minMax"/>
        </c:scaling>
        <c:delete val="1"/>
        <c:axPos val="b"/>
        <c:numFmt formatCode="ge" sourceLinked="1"/>
        <c:majorTickMark val="none"/>
        <c:minorTickMark val="none"/>
        <c:tickLblPos val="none"/>
        <c:crossAx val="146039552"/>
        <c:crosses val="autoZero"/>
        <c:auto val="1"/>
        <c:lblOffset val="100"/>
        <c:baseTimeUnit val="years"/>
      </c:dateAx>
      <c:valAx>
        <c:axId val="1460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14.09</c:v>
                </c:pt>
                <c:pt idx="1">
                  <c:v>14.6</c:v>
                </c:pt>
                <c:pt idx="2">
                  <c:v>8.6300000000000008</c:v>
                </c:pt>
                <c:pt idx="3">
                  <c:v>8.8000000000000007</c:v>
                </c:pt>
                <c:pt idx="4">
                  <c:v>9.91</c:v>
                </c:pt>
              </c:numCache>
            </c:numRef>
          </c:val>
          <c:extLst xmlns:c16r2="http://schemas.microsoft.com/office/drawing/2015/06/chart">
            <c:ext xmlns:c16="http://schemas.microsoft.com/office/drawing/2014/chart" uri="{C3380CC4-5D6E-409C-BE32-E72D297353CC}">
              <c16:uniqueId val="{00000000-2A53-4520-807B-6C73CF5E0443}"/>
            </c:ext>
          </c:extLst>
        </c:ser>
        <c:dLbls>
          <c:showLegendKey val="0"/>
          <c:showVal val="0"/>
          <c:showCatName val="0"/>
          <c:showSerName val="0"/>
          <c:showPercent val="0"/>
          <c:showBubbleSize val="0"/>
        </c:dLbls>
        <c:gapWidth val="150"/>
        <c:axId val="146076416"/>
        <c:axId val="14607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2A53-4520-807B-6C73CF5E0443}"/>
            </c:ext>
          </c:extLst>
        </c:ser>
        <c:dLbls>
          <c:showLegendKey val="0"/>
          <c:showVal val="0"/>
          <c:showCatName val="0"/>
          <c:showSerName val="0"/>
          <c:showPercent val="0"/>
          <c:showBubbleSize val="0"/>
        </c:dLbls>
        <c:marker val="1"/>
        <c:smooth val="0"/>
        <c:axId val="146076416"/>
        <c:axId val="146078336"/>
      </c:lineChart>
      <c:dateAx>
        <c:axId val="146076416"/>
        <c:scaling>
          <c:orientation val="minMax"/>
        </c:scaling>
        <c:delete val="1"/>
        <c:axPos val="b"/>
        <c:numFmt formatCode="ge" sourceLinked="1"/>
        <c:majorTickMark val="none"/>
        <c:minorTickMark val="none"/>
        <c:tickLblPos val="none"/>
        <c:crossAx val="146078336"/>
        <c:crosses val="autoZero"/>
        <c:auto val="1"/>
        <c:lblOffset val="100"/>
        <c:baseTimeUnit val="years"/>
      </c:dateAx>
      <c:valAx>
        <c:axId val="1460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E43-4DD9-882A-9D85C30CF732}"/>
            </c:ext>
          </c:extLst>
        </c:ser>
        <c:dLbls>
          <c:showLegendKey val="0"/>
          <c:showVal val="0"/>
          <c:showCatName val="0"/>
          <c:showSerName val="0"/>
          <c:showPercent val="0"/>
          <c:showBubbleSize val="0"/>
        </c:dLbls>
        <c:gapWidth val="150"/>
        <c:axId val="146128896"/>
        <c:axId val="14613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2E43-4DD9-882A-9D85C30CF732}"/>
            </c:ext>
          </c:extLst>
        </c:ser>
        <c:dLbls>
          <c:showLegendKey val="0"/>
          <c:showVal val="0"/>
          <c:showCatName val="0"/>
          <c:showSerName val="0"/>
          <c:showPercent val="0"/>
          <c:showBubbleSize val="0"/>
        </c:dLbls>
        <c:marker val="1"/>
        <c:smooth val="0"/>
        <c:axId val="146128896"/>
        <c:axId val="146130816"/>
      </c:lineChart>
      <c:dateAx>
        <c:axId val="146128896"/>
        <c:scaling>
          <c:orientation val="minMax"/>
        </c:scaling>
        <c:delete val="1"/>
        <c:axPos val="b"/>
        <c:numFmt formatCode="ge" sourceLinked="1"/>
        <c:majorTickMark val="none"/>
        <c:minorTickMark val="none"/>
        <c:tickLblPos val="none"/>
        <c:crossAx val="146130816"/>
        <c:crosses val="autoZero"/>
        <c:auto val="1"/>
        <c:lblOffset val="100"/>
        <c:baseTimeUnit val="years"/>
      </c:dateAx>
      <c:valAx>
        <c:axId val="146130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1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2562.54</c:v>
                </c:pt>
                <c:pt idx="1">
                  <c:v>568.65</c:v>
                </c:pt>
                <c:pt idx="2">
                  <c:v>196.93</c:v>
                </c:pt>
                <c:pt idx="3">
                  <c:v>178.37</c:v>
                </c:pt>
                <c:pt idx="4">
                  <c:v>294.36</c:v>
                </c:pt>
              </c:numCache>
            </c:numRef>
          </c:val>
          <c:extLst xmlns:c16r2="http://schemas.microsoft.com/office/drawing/2015/06/chart">
            <c:ext xmlns:c16="http://schemas.microsoft.com/office/drawing/2014/chart" uri="{C3380CC4-5D6E-409C-BE32-E72D297353CC}">
              <c16:uniqueId val="{00000000-992A-4093-BCD6-60A2662CDBB9}"/>
            </c:ext>
          </c:extLst>
        </c:ser>
        <c:dLbls>
          <c:showLegendKey val="0"/>
          <c:showVal val="0"/>
          <c:showCatName val="0"/>
          <c:showSerName val="0"/>
          <c:showPercent val="0"/>
          <c:showBubbleSize val="0"/>
        </c:dLbls>
        <c:gapWidth val="150"/>
        <c:axId val="146157952"/>
        <c:axId val="14615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992A-4093-BCD6-60A2662CDBB9}"/>
            </c:ext>
          </c:extLst>
        </c:ser>
        <c:dLbls>
          <c:showLegendKey val="0"/>
          <c:showVal val="0"/>
          <c:showCatName val="0"/>
          <c:showSerName val="0"/>
          <c:showPercent val="0"/>
          <c:showBubbleSize val="0"/>
        </c:dLbls>
        <c:marker val="1"/>
        <c:smooth val="0"/>
        <c:axId val="146157952"/>
        <c:axId val="146159872"/>
      </c:lineChart>
      <c:dateAx>
        <c:axId val="146157952"/>
        <c:scaling>
          <c:orientation val="minMax"/>
        </c:scaling>
        <c:delete val="1"/>
        <c:axPos val="b"/>
        <c:numFmt formatCode="ge" sourceLinked="1"/>
        <c:majorTickMark val="none"/>
        <c:minorTickMark val="none"/>
        <c:tickLblPos val="none"/>
        <c:crossAx val="146159872"/>
        <c:crosses val="autoZero"/>
        <c:auto val="1"/>
        <c:lblOffset val="100"/>
        <c:baseTimeUnit val="years"/>
      </c:dateAx>
      <c:valAx>
        <c:axId val="14615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1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193.95</c:v>
                </c:pt>
                <c:pt idx="1">
                  <c:v>190.89</c:v>
                </c:pt>
                <c:pt idx="2">
                  <c:v>449.81</c:v>
                </c:pt>
                <c:pt idx="3">
                  <c:v>473.73</c:v>
                </c:pt>
                <c:pt idx="4">
                  <c:v>479.34</c:v>
                </c:pt>
              </c:numCache>
            </c:numRef>
          </c:val>
          <c:extLst xmlns:c16r2="http://schemas.microsoft.com/office/drawing/2015/06/chart">
            <c:ext xmlns:c16="http://schemas.microsoft.com/office/drawing/2014/chart" uri="{C3380CC4-5D6E-409C-BE32-E72D297353CC}">
              <c16:uniqueId val="{00000000-865C-4F47-BE48-2D0B747C8FFC}"/>
            </c:ext>
          </c:extLst>
        </c:ser>
        <c:dLbls>
          <c:showLegendKey val="0"/>
          <c:showVal val="0"/>
          <c:showCatName val="0"/>
          <c:showSerName val="0"/>
          <c:showPercent val="0"/>
          <c:showBubbleSize val="0"/>
        </c:dLbls>
        <c:gapWidth val="150"/>
        <c:axId val="146195200"/>
        <c:axId val="14619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865C-4F47-BE48-2D0B747C8FFC}"/>
            </c:ext>
          </c:extLst>
        </c:ser>
        <c:dLbls>
          <c:showLegendKey val="0"/>
          <c:showVal val="0"/>
          <c:showCatName val="0"/>
          <c:showSerName val="0"/>
          <c:showPercent val="0"/>
          <c:showBubbleSize val="0"/>
        </c:dLbls>
        <c:marker val="1"/>
        <c:smooth val="0"/>
        <c:axId val="146195200"/>
        <c:axId val="146197120"/>
      </c:lineChart>
      <c:dateAx>
        <c:axId val="146195200"/>
        <c:scaling>
          <c:orientation val="minMax"/>
        </c:scaling>
        <c:delete val="1"/>
        <c:axPos val="b"/>
        <c:numFmt formatCode="ge" sourceLinked="1"/>
        <c:majorTickMark val="none"/>
        <c:minorTickMark val="none"/>
        <c:tickLblPos val="none"/>
        <c:crossAx val="146197120"/>
        <c:crosses val="autoZero"/>
        <c:auto val="1"/>
        <c:lblOffset val="100"/>
        <c:baseTimeUnit val="years"/>
      </c:dateAx>
      <c:valAx>
        <c:axId val="146197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1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140.16</c:v>
                </c:pt>
                <c:pt idx="1">
                  <c:v>121.93</c:v>
                </c:pt>
                <c:pt idx="2">
                  <c:v>95.74</c:v>
                </c:pt>
                <c:pt idx="3">
                  <c:v>91.59</c:v>
                </c:pt>
                <c:pt idx="4">
                  <c:v>87.67</c:v>
                </c:pt>
              </c:numCache>
            </c:numRef>
          </c:val>
          <c:extLst xmlns:c16r2="http://schemas.microsoft.com/office/drawing/2015/06/chart">
            <c:ext xmlns:c16="http://schemas.microsoft.com/office/drawing/2014/chart" uri="{C3380CC4-5D6E-409C-BE32-E72D297353CC}">
              <c16:uniqueId val="{00000000-21FD-481C-A782-D6E2FA43DAEE}"/>
            </c:ext>
          </c:extLst>
        </c:ser>
        <c:dLbls>
          <c:showLegendKey val="0"/>
          <c:showVal val="0"/>
          <c:showCatName val="0"/>
          <c:showSerName val="0"/>
          <c:showPercent val="0"/>
          <c:showBubbleSize val="0"/>
        </c:dLbls>
        <c:gapWidth val="150"/>
        <c:axId val="146310272"/>
        <c:axId val="14631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21FD-481C-A782-D6E2FA43DAEE}"/>
            </c:ext>
          </c:extLst>
        </c:ser>
        <c:dLbls>
          <c:showLegendKey val="0"/>
          <c:showVal val="0"/>
          <c:showCatName val="0"/>
          <c:showSerName val="0"/>
          <c:showPercent val="0"/>
          <c:showBubbleSize val="0"/>
        </c:dLbls>
        <c:marker val="1"/>
        <c:smooth val="0"/>
        <c:axId val="146310272"/>
        <c:axId val="146312192"/>
      </c:lineChart>
      <c:dateAx>
        <c:axId val="146310272"/>
        <c:scaling>
          <c:orientation val="minMax"/>
        </c:scaling>
        <c:delete val="1"/>
        <c:axPos val="b"/>
        <c:numFmt formatCode="ge" sourceLinked="1"/>
        <c:majorTickMark val="none"/>
        <c:minorTickMark val="none"/>
        <c:tickLblPos val="none"/>
        <c:crossAx val="146312192"/>
        <c:crosses val="autoZero"/>
        <c:auto val="1"/>
        <c:lblOffset val="100"/>
        <c:baseTimeUnit val="years"/>
      </c:dateAx>
      <c:valAx>
        <c:axId val="1463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1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104.64</c:v>
                </c:pt>
                <c:pt idx="1">
                  <c:v>117.71</c:v>
                </c:pt>
                <c:pt idx="2">
                  <c:v>147.06</c:v>
                </c:pt>
                <c:pt idx="3">
                  <c:v>155.80000000000001</c:v>
                </c:pt>
                <c:pt idx="4">
                  <c:v>163.82</c:v>
                </c:pt>
              </c:numCache>
            </c:numRef>
          </c:val>
          <c:extLst xmlns:c16r2="http://schemas.microsoft.com/office/drawing/2015/06/chart">
            <c:ext xmlns:c16="http://schemas.microsoft.com/office/drawing/2014/chart" uri="{C3380CC4-5D6E-409C-BE32-E72D297353CC}">
              <c16:uniqueId val="{00000000-C27E-4EBB-AD8B-CA02303A01F4}"/>
            </c:ext>
          </c:extLst>
        </c:ser>
        <c:dLbls>
          <c:showLegendKey val="0"/>
          <c:showVal val="0"/>
          <c:showCatName val="0"/>
          <c:showSerName val="0"/>
          <c:showPercent val="0"/>
          <c:showBubbleSize val="0"/>
        </c:dLbls>
        <c:gapWidth val="150"/>
        <c:axId val="146351616"/>
        <c:axId val="14635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C27E-4EBB-AD8B-CA02303A01F4}"/>
            </c:ext>
          </c:extLst>
        </c:ser>
        <c:dLbls>
          <c:showLegendKey val="0"/>
          <c:showVal val="0"/>
          <c:showCatName val="0"/>
          <c:showSerName val="0"/>
          <c:showPercent val="0"/>
          <c:showBubbleSize val="0"/>
        </c:dLbls>
        <c:marker val="1"/>
        <c:smooth val="0"/>
        <c:axId val="146351616"/>
        <c:axId val="146353536"/>
      </c:lineChart>
      <c:dateAx>
        <c:axId val="146351616"/>
        <c:scaling>
          <c:orientation val="minMax"/>
        </c:scaling>
        <c:delete val="1"/>
        <c:axPos val="b"/>
        <c:numFmt formatCode="ge" sourceLinked="1"/>
        <c:majorTickMark val="none"/>
        <c:minorTickMark val="none"/>
        <c:tickLblPos val="none"/>
        <c:crossAx val="146353536"/>
        <c:crosses val="autoZero"/>
        <c:auto val="1"/>
        <c:lblOffset val="100"/>
        <c:baseTimeUnit val="years"/>
      </c:dateAx>
      <c:valAx>
        <c:axId val="1463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北海道　清水町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9597</v>
      </c>
      <c r="AM8" s="70"/>
      <c r="AN8" s="70"/>
      <c r="AO8" s="70"/>
      <c r="AP8" s="70"/>
      <c r="AQ8" s="70"/>
      <c r="AR8" s="70"/>
      <c r="AS8" s="70"/>
      <c r="AT8" s="66">
        <f>データ!$S$6</f>
        <v>402.25</v>
      </c>
      <c r="AU8" s="67"/>
      <c r="AV8" s="67"/>
      <c r="AW8" s="67"/>
      <c r="AX8" s="67"/>
      <c r="AY8" s="67"/>
      <c r="AZ8" s="67"/>
      <c r="BA8" s="67"/>
      <c r="BB8" s="69">
        <f>データ!$T$6</f>
        <v>23.86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75.209999999999994</v>
      </c>
      <c r="J10" s="67"/>
      <c r="K10" s="67"/>
      <c r="L10" s="67"/>
      <c r="M10" s="67"/>
      <c r="N10" s="67"/>
      <c r="O10" s="68"/>
      <c r="P10" s="69">
        <f>データ!$P$6</f>
        <v>85.68</v>
      </c>
      <c r="Q10" s="69"/>
      <c r="R10" s="69"/>
      <c r="S10" s="69"/>
      <c r="T10" s="69"/>
      <c r="U10" s="69"/>
      <c r="V10" s="69"/>
      <c r="W10" s="70">
        <f>データ!$Q$6</f>
        <v>3600</v>
      </c>
      <c r="X10" s="70"/>
      <c r="Y10" s="70"/>
      <c r="Z10" s="70"/>
      <c r="AA10" s="70"/>
      <c r="AB10" s="70"/>
      <c r="AC10" s="70"/>
      <c r="AD10" s="2"/>
      <c r="AE10" s="2"/>
      <c r="AF10" s="2"/>
      <c r="AG10" s="2"/>
      <c r="AH10" s="4"/>
      <c r="AI10" s="4"/>
      <c r="AJ10" s="4"/>
      <c r="AK10" s="4"/>
      <c r="AL10" s="70">
        <f>データ!$U$6</f>
        <v>8164</v>
      </c>
      <c r="AM10" s="70"/>
      <c r="AN10" s="70"/>
      <c r="AO10" s="70"/>
      <c r="AP10" s="70"/>
      <c r="AQ10" s="70"/>
      <c r="AR10" s="70"/>
      <c r="AS10" s="70"/>
      <c r="AT10" s="66">
        <f>データ!$V$6</f>
        <v>114.85</v>
      </c>
      <c r="AU10" s="67"/>
      <c r="AV10" s="67"/>
      <c r="AW10" s="67"/>
      <c r="AX10" s="67"/>
      <c r="AY10" s="67"/>
      <c r="AZ10" s="67"/>
      <c r="BA10" s="67"/>
      <c r="BB10" s="69">
        <f>データ!$W$6</f>
        <v>71.08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oBYK+gsJ4AsoDd5Ld/SfLcbOmXoupl7K15oPvEtWf3FzaiGetIuHnwvLNY5zRPKNlkoPVY99LVi5FX2dwf+w9g==" saltValue="ExFB8DHodYWay4HTAQNtU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16365</v>
      </c>
      <c r="D6" s="33">
        <f t="shared" si="3"/>
        <v>46</v>
      </c>
      <c r="E6" s="33">
        <f t="shared" si="3"/>
        <v>1</v>
      </c>
      <c r="F6" s="33">
        <f t="shared" si="3"/>
        <v>0</v>
      </c>
      <c r="G6" s="33">
        <f t="shared" si="3"/>
        <v>1</v>
      </c>
      <c r="H6" s="33" t="str">
        <f t="shared" si="3"/>
        <v>北海道　清水町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75.209999999999994</v>
      </c>
      <c r="P6" s="34">
        <f t="shared" si="3"/>
        <v>85.68</v>
      </c>
      <c r="Q6" s="34">
        <f t="shared" si="3"/>
        <v>3600</v>
      </c>
      <c r="R6" s="34">
        <f t="shared" si="3"/>
        <v>9597</v>
      </c>
      <c r="S6" s="34">
        <f t="shared" si="3"/>
        <v>402.25</v>
      </c>
      <c r="T6" s="34">
        <f t="shared" si="3"/>
        <v>23.86</v>
      </c>
      <c r="U6" s="34">
        <f t="shared" si="3"/>
        <v>8164</v>
      </c>
      <c r="V6" s="34">
        <f t="shared" si="3"/>
        <v>114.85</v>
      </c>
      <c r="W6" s="34">
        <f t="shared" si="3"/>
        <v>71.08</v>
      </c>
      <c r="X6" s="35">
        <f>IF(X7="",NA(),X7)</f>
        <v>148.12</v>
      </c>
      <c r="Y6" s="35">
        <f t="shared" ref="Y6:AG6" si="4">IF(Y7="",NA(),Y7)</f>
        <v>125.12</v>
      </c>
      <c r="Z6" s="35">
        <f t="shared" si="4"/>
        <v>101.05</v>
      </c>
      <c r="AA6" s="35">
        <f t="shared" si="4"/>
        <v>98.32</v>
      </c>
      <c r="AB6" s="35">
        <f t="shared" si="4"/>
        <v>95.05</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2562.54</v>
      </c>
      <c r="AU6" s="35">
        <f t="shared" ref="AU6:BC6" si="6">IF(AU7="",NA(),AU7)</f>
        <v>568.65</v>
      </c>
      <c r="AV6" s="35">
        <f t="shared" si="6"/>
        <v>196.93</v>
      </c>
      <c r="AW6" s="35">
        <f t="shared" si="6"/>
        <v>178.37</v>
      </c>
      <c r="AX6" s="35">
        <f t="shared" si="6"/>
        <v>294.36</v>
      </c>
      <c r="AY6" s="35">
        <f t="shared" si="6"/>
        <v>1164.51</v>
      </c>
      <c r="AZ6" s="35">
        <f t="shared" si="6"/>
        <v>434.72</v>
      </c>
      <c r="BA6" s="35">
        <f t="shared" si="6"/>
        <v>416.14</v>
      </c>
      <c r="BB6" s="35">
        <f t="shared" si="6"/>
        <v>371.89</v>
      </c>
      <c r="BC6" s="35">
        <f t="shared" si="6"/>
        <v>293.23</v>
      </c>
      <c r="BD6" s="34" t="str">
        <f>IF(BD7="","",IF(BD7="-","【-】","【"&amp;SUBSTITUTE(TEXT(BD7,"#,##0.00"),"-","△")&amp;"】"))</f>
        <v>【264.34】</v>
      </c>
      <c r="BE6" s="35">
        <f>IF(BE7="",NA(),BE7)</f>
        <v>193.95</v>
      </c>
      <c r="BF6" s="35">
        <f t="shared" ref="BF6:BN6" si="7">IF(BF7="",NA(),BF7)</f>
        <v>190.89</v>
      </c>
      <c r="BG6" s="35">
        <f t="shared" si="7"/>
        <v>449.81</v>
      </c>
      <c r="BH6" s="35">
        <f t="shared" si="7"/>
        <v>473.73</v>
      </c>
      <c r="BI6" s="35">
        <f t="shared" si="7"/>
        <v>479.34</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140.16</v>
      </c>
      <c r="BQ6" s="35">
        <f t="shared" ref="BQ6:BY6" si="8">IF(BQ7="",NA(),BQ7)</f>
        <v>121.93</v>
      </c>
      <c r="BR6" s="35">
        <f t="shared" si="8"/>
        <v>95.74</v>
      </c>
      <c r="BS6" s="35">
        <f t="shared" si="8"/>
        <v>91.59</v>
      </c>
      <c r="BT6" s="35">
        <f t="shared" si="8"/>
        <v>87.67</v>
      </c>
      <c r="BU6" s="35">
        <f t="shared" si="8"/>
        <v>90.64</v>
      </c>
      <c r="BV6" s="35">
        <f t="shared" si="8"/>
        <v>93.66</v>
      </c>
      <c r="BW6" s="35">
        <f t="shared" si="8"/>
        <v>92.76</v>
      </c>
      <c r="BX6" s="35">
        <f t="shared" si="8"/>
        <v>93.28</v>
      </c>
      <c r="BY6" s="35">
        <f t="shared" si="8"/>
        <v>87.51</v>
      </c>
      <c r="BZ6" s="34" t="str">
        <f>IF(BZ7="","",IF(BZ7="-","【-】","【"&amp;SUBSTITUTE(TEXT(BZ7,"#,##0.00"),"-","△")&amp;"】"))</f>
        <v>【104.36】</v>
      </c>
      <c r="CA6" s="35">
        <f>IF(CA7="",NA(),CA7)</f>
        <v>104.64</v>
      </c>
      <c r="CB6" s="35">
        <f t="shared" ref="CB6:CJ6" si="9">IF(CB7="",NA(),CB7)</f>
        <v>117.71</v>
      </c>
      <c r="CC6" s="35">
        <f t="shared" si="9"/>
        <v>147.06</v>
      </c>
      <c r="CD6" s="35">
        <f t="shared" si="9"/>
        <v>155.80000000000001</v>
      </c>
      <c r="CE6" s="35">
        <f t="shared" si="9"/>
        <v>163.82</v>
      </c>
      <c r="CF6" s="35">
        <f t="shared" si="9"/>
        <v>213.52</v>
      </c>
      <c r="CG6" s="35">
        <f t="shared" si="9"/>
        <v>208.21</v>
      </c>
      <c r="CH6" s="35">
        <f t="shared" si="9"/>
        <v>208.67</v>
      </c>
      <c r="CI6" s="35">
        <f t="shared" si="9"/>
        <v>208.29</v>
      </c>
      <c r="CJ6" s="35">
        <f t="shared" si="9"/>
        <v>218.42</v>
      </c>
      <c r="CK6" s="34" t="str">
        <f>IF(CK7="","",IF(CK7="-","【-】","【"&amp;SUBSTITUTE(TEXT(CK7,"#,##0.00"),"-","△")&amp;"】"))</f>
        <v>【165.71】</v>
      </c>
      <c r="CL6" s="35">
        <f>IF(CL7="",NA(),CL7)</f>
        <v>56.88</v>
      </c>
      <c r="CM6" s="35">
        <f t="shared" ref="CM6:CU6" si="10">IF(CM7="",NA(),CM7)</f>
        <v>52.15</v>
      </c>
      <c r="CN6" s="35">
        <f t="shared" si="10"/>
        <v>51.39</v>
      </c>
      <c r="CO6" s="35">
        <f t="shared" si="10"/>
        <v>48.05</v>
      </c>
      <c r="CP6" s="35">
        <f t="shared" si="10"/>
        <v>53.94</v>
      </c>
      <c r="CQ6" s="35">
        <f t="shared" si="10"/>
        <v>49.77</v>
      </c>
      <c r="CR6" s="35">
        <f t="shared" si="10"/>
        <v>49.22</v>
      </c>
      <c r="CS6" s="35">
        <f t="shared" si="10"/>
        <v>49.08</v>
      </c>
      <c r="CT6" s="35">
        <f t="shared" si="10"/>
        <v>49.32</v>
      </c>
      <c r="CU6" s="35">
        <f t="shared" si="10"/>
        <v>50.24</v>
      </c>
      <c r="CV6" s="34" t="str">
        <f>IF(CV7="","",IF(CV7="-","【-】","【"&amp;SUBSTITUTE(TEXT(CV7,"#,##0.00"),"-","△")&amp;"】"))</f>
        <v>【60.41】</v>
      </c>
      <c r="CW6" s="35">
        <f>IF(CW7="",NA(),CW7)</f>
        <v>80.069999999999993</v>
      </c>
      <c r="CX6" s="35">
        <f t="shared" ref="CX6:DF6" si="11">IF(CX7="",NA(),CX7)</f>
        <v>87.44</v>
      </c>
      <c r="CY6" s="35">
        <f t="shared" si="11"/>
        <v>86.26</v>
      </c>
      <c r="CZ6" s="35">
        <f t="shared" si="11"/>
        <v>85.59</v>
      </c>
      <c r="DA6" s="35">
        <f t="shared" si="11"/>
        <v>79.680000000000007</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38.200000000000003</v>
      </c>
      <c r="DI6" s="35">
        <f t="shared" ref="DI6:DQ6" si="12">IF(DI7="",NA(),DI7)</f>
        <v>59.84</v>
      </c>
      <c r="DJ6" s="35">
        <f t="shared" si="12"/>
        <v>34.549999999999997</v>
      </c>
      <c r="DK6" s="35">
        <f t="shared" si="12"/>
        <v>37.36</v>
      </c>
      <c r="DL6" s="35">
        <f t="shared" si="12"/>
        <v>39.729999999999997</v>
      </c>
      <c r="DM6" s="35">
        <f t="shared" si="12"/>
        <v>36.43</v>
      </c>
      <c r="DN6" s="35">
        <f t="shared" si="12"/>
        <v>46.12</v>
      </c>
      <c r="DO6" s="35">
        <f t="shared" si="12"/>
        <v>47.44</v>
      </c>
      <c r="DP6" s="35">
        <f t="shared" si="12"/>
        <v>48.3</v>
      </c>
      <c r="DQ6" s="35">
        <f t="shared" si="12"/>
        <v>45.14</v>
      </c>
      <c r="DR6" s="34" t="str">
        <f>IF(DR7="","",IF(DR7="-","【-】","【"&amp;SUBSTITUTE(TEXT(DR7,"#,##0.00"),"-","△")&amp;"】"))</f>
        <v>【48.12】</v>
      </c>
      <c r="DS6" s="35">
        <f>IF(DS7="",NA(),DS7)</f>
        <v>14.09</v>
      </c>
      <c r="DT6" s="35">
        <f t="shared" ref="DT6:EB6" si="13">IF(DT7="",NA(),DT7)</f>
        <v>14.6</v>
      </c>
      <c r="DU6" s="35">
        <f t="shared" si="13"/>
        <v>8.6300000000000008</v>
      </c>
      <c r="DV6" s="35">
        <f t="shared" si="13"/>
        <v>8.8000000000000007</v>
      </c>
      <c r="DW6" s="35">
        <f t="shared" si="13"/>
        <v>9.91</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0.71</v>
      </c>
      <c r="EE6" s="35">
        <f t="shared" ref="EE6:EM6" si="14">IF(EE7="",NA(),EE7)</f>
        <v>0.31</v>
      </c>
      <c r="EF6" s="35">
        <f t="shared" si="14"/>
        <v>0.28000000000000003</v>
      </c>
      <c r="EG6" s="35">
        <f t="shared" si="14"/>
        <v>0.44</v>
      </c>
      <c r="EH6" s="35">
        <f t="shared" si="14"/>
        <v>0.71</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16365</v>
      </c>
      <c r="D7" s="37">
        <v>46</v>
      </c>
      <c r="E7" s="37">
        <v>1</v>
      </c>
      <c r="F7" s="37">
        <v>0</v>
      </c>
      <c r="G7" s="37">
        <v>1</v>
      </c>
      <c r="H7" s="37" t="s">
        <v>105</v>
      </c>
      <c r="I7" s="37" t="s">
        <v>106</v>
      </c>
      <c r="J7" s="37" t="s">
        <v>107</v>
      </c>
      <c r="K7" s="37" t="s">
        <v>108</v>
      </c>
      <c r="L7" s="37" t="s">
        <v>109</v>
      </c>
      <c r="M7" s="37" t="s">
        <v>110</v>
      </c>
      <c r="N7" s="38" t="s">
        <v>111</v>
      </c>
      <c r="O7" s="38">
        <v>75.209999999999994</v>
      </c>
      <c r="P7" s="38">
        <v>85.68</v>
      </c>
      <c r="Q7" s="38">
        <v>3600</v>
      </c>
      <c r="R7" s="38">
        <v>9597</v>
      </c>
      <c r="S7" s="38">
        <v>402.25</v>
      </c>
      <c r="T7" s="38">
        <v>23.86</v>
      </c>
      <c r="U7" s="38">
        <v>8164</v>
      </c>
      <c r="V7" s="38">
        <v>114.85</v>
      </c>
      <c r="W7" s="38">
        <v>71.08</v>
      </c>
      <c r="X7" s="38">
        <v>148.12</v>
      </c>
      <c r="Y7" s="38">
        <v>125.12</v>
      </c>
      <c r="Z7" s="38">
        <v>101.05</v>
      </c>
      <c r="AA7" s="38">
        <v>98.32</v>
      </c>
      <c r="AB7" s="38">
        <v>95.05</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2562.54</v>
      </c>
      <c r="AU7" s="38">
        <v>568.65</v>
      </c>
      <c r="AV7" s="38">
        <v>196.93</v>
      </c>
      <c r="AW7" s="38">
        <v>178.37</v>
      </c>
      <c r="AX7" s="38">
        <v>294.36</v>
      </c>
      <c r="AY7" s="38">
        <v>1164.51</v>
      </c>
      <c r="AZ7" s="38">
        <v>434.72</v>
      </c>
      <c r="BA7" s="38">
        <v>416.14</v>
      </c>
      <c r="BB7" s="38">
        <v>371.89</v>
      </c>
      <c r="BC7" s="38">
        <v>293.23</v>
      </c>
      <c r="BD7" s="38">
        <v>264.33999999999997</v>
      </c>
      <c r="BE7" s="38">
        <v>193.95</v>
      </c>
      <c r="BF7" s="38">
        <v>190.89</v>
      </c>
      <c r="BG7" s="38">
        <v>449.81</v>
      </c>
      <c r="BH7" s="38">
        <v>473.73</v>
      </c>
      <c r="BI7" s="38">
        <v>479.34</v>
      </c>
      <c r="BJ7" s="38">
        <v>498.27</v>
      </c>
      <c r="BK7" s="38">
        <v>495.76</v>
      </c>
      <c r="BL7" s="38">
        <v>487.22</v>
      </c>
      <c r="BM7" s="38">
        <v>483.11</v>
      </c>
      <c r="BN7" s="38">
        <v>542.29999999999995</v>
      </c>
      <c r="BO7" s="38">
        <v>274.27</v>
      </c>
      <c r="BP7" s="38">
        <v>140.16</v>
      </c>
      <c r="BQ7" s="38">
        <v>121.93</v>
      </c>
      <c r="BR7" s="38">
        <v>95.74</v>
      </c>
      <c r="BS7" s="38">
        <v>91.59</v>
      </c>
      <c r="BT7" s="38">
        <v>87.67</v>
      </c>
      <c r="BU7" s="38">
        <v>90.64</v>
      </c>
      <c r="BV7" s="38">
        <v>93.66</v>
      </c>
      <c r="BW7" s="38">
        <v>92.76</v>
      </c>
      <c r="BX7" s="38">
        <v>93.28</v>
      </c>
      <c r="BY7" s="38">
        <v>87.51</v>
      </c>
      <c r="BZ7" s="38">
        <v>104.36</v>
      </c>
      <c r="CA7" s="38">
        <v>104.64</v>
      </c>
      <c r="CB7" s="38">
        <v>117.71</v>
      </c>
      <c r="CC7" s="38">
        <v>147.06</v>
      </c>
      <c r="CD7" s="38">
        <v>155.80000000000001</v>
      </c>
      <c r="CE7" s="38">
        <v>163.82</v>
      </c>
      <c r="CF7" s="38">
        <v>213.52</v>
      </c>
      <c r="CG7" s="38">
        <v>208.21</v>
      </c>
      <c r="CH7" s="38">
        <v>208.67</v>
      </c>
      <c r="CI7" s="38">
        <v>208.29</v>
      </c>
      <c r="CJ7" s="38">
        <v>218.42</v>
      </c>
      <c r="CK7" s="38">
        <v>165.71</v>
      </c>
      <c r="CL7" s="38">
        <v>56.88</v>
      </c>
      <c r="CM7" s="38">
        <v>52.15</v>
      </c>
      <c r="CN7" s="38">
        <v>51.39</v>
      </c>
      <c r="CO7" s="38">
        <v>48.05</v>
      </c>
      <c r="CP7" s="38">
        <v>53.94</v>
      </c>
      <c r="CQ7" s="38">
        <v>49.77</v>
      </c>
      <c r="CR7" s="38">
        <v>49.22</v>
      </c>
      <c r="CS7" s="38">
        <v>49.08</v>
      </c>
      <c r="CT7" s="38">
        <v>49.32</v>
      </c>
      <c r="CU7" s="38">
        <v>50.24</v>
      </c>
      <c r="CV7" s="38">
        <v>60.41</v>
      </c>
      <c r="CW7" s="38">
        <v>80.069999999999993</v>
      </c>
      <c r="CX7" s="38">
        <v>87.44</v>
      </c>
      <c r="CY7" s="38">
        <v>86.26</v>
      </c>
      <c r="CZ7" s="38">
        <v>85.59</v>
      </c>
      <c r="DA7" s="38">
        <v>79.680000000000007</v>
      </c>
      <c r="DB7" s="38">
        <v>79.98</v>
      </c>
      <c r="DC7" s="38">
        <v>79.48</v>
      </c>
      <c r="DD7" s="38">
        <v>79.3</v>
      </c>
      <c r="DE7" s="38">
        <v>79.34</v>
      </c>
      <c r="DF7" s="38">
        <v>78.650000000000006</v>
      </c>
      <c r="DG7" s="38">
        <v>89.93</v>
      </c>
      <c r="DH7" s="38">
        <v>38.200000000000003</v>
      </c>
      <c r="DI7" s="38">
        <v>59.84</v>
      </c>
      <c r="DJ7" s="38">
        <v>34.549999999999997</v>
      </c>
      <c r="DK7" s="38">
        <v>37.36</v>
      </c>
      <c r="DL7" s="38">
        <v>39.729999999999997</v>
      </c>
      <c r="DM7" s="38">
        <v>36.43</v>
      </c>
      <c r="DN7" s="38">
        <v>46.12</v>
      </c>
      <c r="DO7" s="38">
        <v>47.44</v>
      </c>
      <c r="DP7" s="38">
        <v>48.3</v>
      </c>
      <c r="DQ7" s="38">
        <v>45.14</v>
      </c>
      <c r="DR7" s="38">
        <v>48.12</v>
      </c>
      <c r="DS7" s="38">
        <v>14.09</v>
      </c>
      <c r="DT7" s="38">
        <v>14.6</v>
      </c>
      <c r="DU7" s="38">
        <v>8.6300000000000008</v>
      </c>
      <c r="DV7" s="38">
        <v>8.8000000000000007</v>
      </c>
      <c r="DW7" s="38">
        <v>9.91</v>
      </c>
      <c r="DX7" s="38">
        <v>8.7200000000000006</v>
      </c>
      <c r="DY7" s="38">
        <v>9.86</v>
      </c>
      <c r="DZ7" s="38">
        <v>11.16</v>
      </c>
      <c r="EA7" s="38">
        <v>12.43</v>
      </c>
      <c r="EB7" s="38">
        <v>13.58</v>
      </c>
      <c r="EC7" s="38">
        <v>15.89</v>
      </c>
      <c r="ED7" s="38">
        <v>0.71</v>
      </c>
      <c r="EE7" s="38">
        <v>0.31</v>
      </c>
      <c r="EF7" s="38">
        <v>0.28000000000000003</v>
      </c>
      <c r="EG7" s="38">
        <v>0.44</v>
      </c>
      <c r="EH7" s="38">
        <v>0.71</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2019-01-16T08:07:17Z</cp:lastPrinted>
  <dcterms:created xsi:type="dcterms:W3CDTF">2018-12-03T08:25:16Z</dcterms:created>
  <dcterms:modified xsi:type="dcterms:W3CDTF">2019-01-16T08:09:33Z</dcterms:modified>
  <cp:category/>
</cp:coreProperties>
</file>