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mc:Choice Requires="x15">
      <x15ac:absPath xmlns:x15ac="http://schemas.microsoft.com/office/spreadsheetml/2010/11/ac" url="C:\Users\kawasaki-se\Desktop\080918【内容が足りないようです】Re【911(金)〆】令和６年度財政状況資料集の作成について（2回目・地方公会計関係）\●提出\"/>
    </mc:Choice>
  </mc:AlternateContent>
  <bookViews>
    <workbookView xWindow="0" yWindow="0" windowWidth="28695" windowHeight="11325" tabRatio="838" firstSheet="10" activeTab="15"/>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62913"/>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CO40" i="10"/>
  <c r="BW40" i="10"/>
  <c r="BE40" i="10"/>
  <c r="AM40" i="10"/>
  <c r="U40" i="10"/>
  <c r="C40" i="10"/>
  <c r="CO39" i="10"/>
  <c r="BW39" i="10"/>
  <c r="BE39" i="10"/>
  <c r="AM39" i="10"/>
  <c r="U39" i="10"/>
  <c r="C39" i="10"/>
  <c r="CO38" i="10"/>
  <c r="BW38" i="10"/>
  <c r="BE38" i="10"/>
  <c r="AM38" i="10"/>
  <c r="U38" i="10"/>
  <c r="C38" i="10"/>
  <c r="CO37" i="10"/>
  <c r="BW37" i="10"/>
  <c r="BE37" i="10"/>
  <c r="AM37" i="10"/>
  <c r="U37" i="10"/>
  <c r="C37" i="10"/>
  <c r="CO36" i="10"/>
  <c r="BW36" i="10"/>
  <c r="BE36" i="10"/>
  <c r="AM36" i="10"/>
  <c r="C36" i="10"/>
  <c r="CO35" i="10"/>
  <c r="BE35" i="10"/>
  <c r="C35" i="10"/>
  <c r="CO34" i="10"/>
  <c r="BE34" i="10"/>
  <c r="C34" i="10"/>
  <c r="U34" i="10" s="1"/>
  <c r="U35" i="10" l="1"/>
  <c r="U36" i="10" s="1"/>
  <c r="AM34" i="10"/>
  <c r="AM35" i="10" s="1"/>
  <c r="BW34" i="10"/>
  <c r="BW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<sst xmlns="http://schemas.openxmlformats.org/spreadsheetml/2006/main" count="1088" uniqueCount="564">
  <si>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</si>
  <si>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</si>
  <si>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</si>
  <si>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</si>
  <si>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</si>
  <si>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</si>
  <si>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</si>
  <si>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</si>
  <si>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</si>
  <si>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</si>
  <si>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</si>
  <si>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</si>
  <si>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</si>
  <si>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</si>
  <si>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</si>
  <si>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</si>
  <si>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</si>
  <si>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</si>
  <si>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</si>
  <si>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</si>
  <si>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</si>
  <si>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</si>
  <si>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</si>
  <si>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</si>
  <si>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</si>
  <si>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</si>
  <si>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</si>
  <si>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</si>
  <si>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</si>
  <si>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</si>
  <si>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</si>
  <si>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</si>
  <si>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</si>
  <si>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</si>
  <si>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</si>
  <si>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</si>
  <si>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</si>
  <si>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</si>
  <si>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</si>
  <si>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</si>
  <si>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</si>
  <si>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</si>
  <si>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</si>
  <si>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</si>
  <si>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</si>
  <si>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</si>
  <si>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</si>
  <si>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</si>
  <si>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</si>
  <si>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</si>
  <si>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</si>
  <si>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</si>
  <si>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</si>
  <si>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</si>
  <si>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</si>
  <si>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</si>
  <si>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</si>
  <si>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</si>
  <si>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</si>
  <si>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</si>
  <si>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</si>
  <si>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</si>
  <si>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</si>
  <si>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</si>
  <si>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</si>
  <si>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</si>
  <si>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</si>
  <si>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</si>
  <si>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</si>
  <si>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</si>
  <si>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</si>
  <si>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</si>
  <si>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</si>
  <si>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</si>
  <si>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</si>
  <si>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</si>
  <si>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</si>
  <si>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</si>
  <si>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</si>
  <si>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北海道</t>
    <phoneticPr fontId="5"/>
  </si>
  <si>
    <t>市町村類型</t>
    <phoneticPr fontId="5"/>
  </si>
  <si>
    <t>Ⅱ－０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</si>
  <si>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</si>
  <si>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</si>
  <si>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</si>
  <si>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</si>
  <si>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</si>
  <si>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</si>
  <si>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</si>
  <si>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</si>
  <si>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</si>
  <si>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</si>
  <si>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</si>
  <si>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</si>
  <si>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清水町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</si>
  <si>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</si>
  <si>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</si>
  <si>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</si>
  <si>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</si>
  <si>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</si>
  <si>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</si>
  <si>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</si>
  <si>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</si>
  <si>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</si>
  <si>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</si>
  <si>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</si>
  <si>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</si>
  <si>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</si>
  <si>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</si>
  <si>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</si>
  <si>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</si>
  <si>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</si>
  <si>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</si>
  <si>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</si>
  <si>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</si>
  <si>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</si>
  <si>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</si>
  <si>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</si>
  <si>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</si>
  <si>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</si>
  <si>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</si>
  <si>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</si>
  <si>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</si>
  <si>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</si>
  <si>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</si>
  <si>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</si>
  <si>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</si>
  <si>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</si>
  <si>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</si>
  <si>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</si>
  <si>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</si>
  <si>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</si>
  <si>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</si>
  <si>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</si>
  <si>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</si>
  <si>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</si>
  <si>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</si>
  <si>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</si>
  <si>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</si>
  <si>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</si>
  <si>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</si>
  <si>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-1.7</t>
    <phoneticPr fontId="5"/>
  </si>
  <si>
    <t>基準財政需要額</t>
    <phoneticPr fontId="25"/>
  </si>
  <si>
    <t>うち日本人(％)</t>
    <phoneticPr fontId="5"/>
  </si>
  <si>
    <t>-2.3</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</si>
  <si>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</si>
  <si>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</si>
  <si>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</si>
  <si>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</si>
  <si>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</si>
  <si>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</si>
  <si>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</si>
  <si>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</si>
  <si>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</si>
  <si>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</si>
  <si>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</si>
  <si>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</si>
  <si>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</si>
  <si>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</si>
  <si>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</si>
  <si>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</si>
  <si>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</si>
  <si>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</si>
  <si>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</si>
  <si>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</si>
  <si>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</si>
  <si>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</si>
  <si>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</si>
  <si>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</si>
  <si>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</si>
  <si>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</si>
  <si>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</si>
  <si>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</si>
  <si>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</si>
  <si>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</si>
  <si>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</si>
  <si>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</si>
  <si>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</si>
  <si>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</si>
  <si>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</si>
  <si>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</si>
  <si>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</si>
  <si>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</si>
  <si>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</si>
  <si>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</si>
  <si>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</si>
  <si>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</si>
  <si>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</si>
  <si>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</si>
  <si>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</si>
  <si>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</si>
  <si>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</si>
  <si>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</si>
  <si>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</si>
  <si>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</si>
  <si>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</si>
  <si>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</si>
  <si>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</si>
  <si>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</si>
  <si>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</si>
  <si>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</si>
  <si>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</si>
  <si>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</si>
  <si>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</si>
  <si>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北海道清水町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</si>
  <si>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</si>
  <si>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</si>
  <si>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</si>
  <si>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</si>
  <si>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</si>
  <si>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</si>
  <si>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</si>
  <si>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</si>
  <si>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</si>
  <si>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</si>
  <si>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</si>
  <si>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</si>
  <si>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</si>
  <si>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</si>
  <si>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</si>
  <si>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</si>
  <si>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</si>
  <si>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</si>
  <si>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</si>
  <si>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</si>
  <si>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</si>
  <si>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</si>
  <si>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</si>
  <si>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</si>
  <si>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</si>
  <si>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</si>
  <si>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</si>
  <si>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</si>
  <si>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</si>
  <si>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</si>
  <si>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</si>
  <si>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</si>
  <si>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</si>
  <si>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</si>
  <si>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</si>
  <si>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</si>
  <si>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</si>
  <si>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</si>
  <si>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</si>
  <si>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</si>
  <si>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</si>
  <si>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</si>
  <si>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</si>
  <si>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</si>
  <si>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</si>
  <si>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</si>
  <si>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</si>
  <si>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</si>
  <si>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</si>
  <si>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</si>
  <si>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</si>
  <si>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</si>
  <si>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</si>
  <si>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</si>
  <si>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</si>
  <si>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</si>
  <si>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</si>
  <si>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</si>
  <si>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</si>
  <si>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</si>
  <si>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</si>
  <si>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</si>
  <si>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</si>
  <si>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</si>
  <si>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</si>
  <si>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</si>
  <si>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</si>
  <si>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</si>
  <si>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</si>
  <si>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</si>
  <si>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</si>
  <si>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</si>
  <si>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</si>
  <si>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</si>
  <si>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</si>
  <si>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</si>
  <si>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</si>
  <si>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</si>
  <si>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</si>
  <si>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</si>
  <si>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</si>
  <si>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</si>
  <si>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</si>
  <si>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</si>
  <si>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</si>
  <si>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</si>
  <si>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</si>
  <si>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</si>
  <si>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</si>
  <si>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</si>
  <si>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</si>
  <si>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</si>
  <si>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</si>
  <si>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</si>
  <si>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</si>
  <si>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</si>
  <si>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</si>
  <si>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</si>
  <si>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</si>
  <si>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</si>
  <si>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</si>
  <si>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</si>
  <si>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</si>
  <si>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</si>
  <si>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</si>
  <si>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</si>
  <si>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</si>
  <si>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</si>
  <si>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</si>
  <si>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</si>
  <si>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</si>
  <si>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</si>
  <si>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</si>
  <si>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</si>
  <si>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</si>
  <si>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</si>
  <si>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</si>
  <si>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</si>
  <si>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</si>
  <si>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その他</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</si>
  <si>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</si>
  <si>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</si>
  <si>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</si>
  <si>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</si>
  <si>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</si>
  <si>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</si>
  <si>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</si>
  <si>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</si>
  <si>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</si>
  <si>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</si>
  <si>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</si>
  <si>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</si>
  <si>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</si>
  <si>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</si>
  <si>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</si>
  <si>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</si>
  <si>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</si>
  <si>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</si>
  <si>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</si>
  <si>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</si>
  <si>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</si>
  <si>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</si>
  <si>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</si>
  <si>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</si>
  <si>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</si>
  <si>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</si>
  <si>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</si>
  <si>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</si>
  <si>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</si>
  <si>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北海道清水町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</si>
  <si>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</si>
  <si>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</si>
  <si>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</si>
  <si>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</si>
  <si>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</si>
  <si>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</si>
  <si>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</si>
  <si>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</si>
  <si>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</si>
  <si>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</si>
  <si>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</si>
  <si>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</si>
  <si>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</si>
  <si>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</si>
  <si>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</si>
  <si>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</si>
  <si>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</si>
  <si>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</si>
  <si>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</si>
  <si>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</si>
  <si>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</si>
  <si>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</si>
  <si>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</si>
  <si>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</si>
  <si>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</si>
  <si>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</si>
  <si>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</si>
  <si>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</si>
  <si>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</si>
  <si>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</si>
  <si>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</si>
  <si>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</si>
  <si>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</si>
  <si>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t>
    <phoneticPr fontId="5"/>
  </si>
  <si>
    <t>介護保険特別会計</t>
    <phoneticPr fontId="5"/>
  </si>
  <si>
    <t>後期高齢者医療保険特別会計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</si>
  <si>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</si>
  <si>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</si>
  <si>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</si>
  <si>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</si>
  <si>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</si>
  <si>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</si>
  <si>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</si>
  <si>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</si>
  <si>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</si>
  <si>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</si>
  <si>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</si>
  <si>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</si>
  <si>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</si>
  <si>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</si>
  <si>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</si>
  <si>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</si>
  <si>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</si>
  <si>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</si>
  <si>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</si>
  <si>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</si>
  <si>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</si>
  <si>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</si>
  <si>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</si>
  <si>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</si>
  <si>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</si>
  <si>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</si>
  <si>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</si>
  <si>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</si>
  <si>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</si>
  <si>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</si>
  <si>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</si>
  <si>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</si>
  <si>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</si>
  <si>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</si>
  <si>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</si>
  <si>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</si>
  <si>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</si>
  <si>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</si>
  <si>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</si>
  <si>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</si>
  <si>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</si>
  <si>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</si>
  <si>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</si>
  <si>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</si>
  <si>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</si>
  <si>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</si>
  <si>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</si>
  <si>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</si>
  <si>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</si>
  <si>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</si>
  <si>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</si>
  <si>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</si>
  <si>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</si>
  <si>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</si>
  <si>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</si>
  <si>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</si>
  <si>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</si>
  <si>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</si>
  <si>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</si>
  <si>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</si>
  <si>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</si>
  <si>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</si>
  <si>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</si>
  <si>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</si>
  <si>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</si>
  <si>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</si>
  <si>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</si>
  <si>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</si>
  <si>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</si>
  <si>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</si>
  <si>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</si>
  <si>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</si>
  <si>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</si>
  <si>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</si>
  <si>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</si>
  <si>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</si>
  <si>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</si>
  <si>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</si>
  <si>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</si>
  <si>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</si>
  <si>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</si>
  <si>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</si>
  <si>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</si>
  <si>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</si>
  <si>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</si>
  <si>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</si>
  <si>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</si>
  <si>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</si>
  <si>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</si>
  <si>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</si>
  <si>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</si>
  <si>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</si>
  <si>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</si>
  <si>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</si>
  <si>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</si>
  <si>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</si>
  <si>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</si>
  <si>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</si>
  <si>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</si>
  <si>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</si>
  <si>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</si>
  <si>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</si>
  <si>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</si>
  <si>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</si>
  <si>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</si>
  <si>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</si>
  <si>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</si>
  <si>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</si>
  <si>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</si>
  <si>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</si>
  <si>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</si>
  <si>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</si>
  <si>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</si>
  <si>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</si>
  <si>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</si>
  <si>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</si>
  <si>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</si>
  <si>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</si>
  <si>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</si>
  <si>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</si>
  <si>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</si>
  <si>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</si>
  <si>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</si>
  <si>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</si>
  <si>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</si>
  <si>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</si>
  <si>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</si>
  <si>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</si>
  <si>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</si>
  <si>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</si>
  <si>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</si>
  <si>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</si>
  <si>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</si>
  <si>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</si>
  <si>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</si>
  <si>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</si>
  <si>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</si>
  <si>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</si>
  <si>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1.77</t>
  </si>
  <si>
    <t>▲ 4.18</t>
  </si>
  <si>
    <t>▲ 5.78</t>
  </si>
  <si>
    <t>▲ 3.11</t>
  </si>
  <si>
    <t>下水道事業会計</t>
  </si>
  <si>
    <t>水道事業会計</t>
  </si>
  <si>
    <t>一般会計</t>
  </si>
  <si>
    <t>介護保険特別会計</t>
  </si>
  <si>
    <t>国民健康保険特別会計</t>
  </si>
  <si>
    <t>後期高齢者医療保険特別会計</t>
  </si>
  <si>
    <t>その他会計（赤字）</t>
  </si>
  <si>
    <t>その他会計（黒字）</t>
  </si>
  <si>
    <t>R02</t>
    <phoneticPr fontId="5"/>
  </si>
  <si>
    <t>R03</t>
    <phoneticPr fontId="5"/>
  </si>
  <si>
    <t>R04</t>
    <phoneticPr fontId="5"/>
  </si>
  <si>
    <t>R05</t>
    <phoneticPr fontId="5"/>
  </si>
  <si>
    <t>R06</t>
    <phoneticPr fontId="5"/>
  </si>
  <si>
    <t>公共施設建設等基金</t>
    <phoneticPr fontId="5"/>
  </si>
  <si>
    <t>いきいきふるさとづくり基金</t>
  </si>
  <si>
    <t>老人福祉基金</t>
  </si>
  <si>
    <t>農業後継者育成基金</t>
  </si>
  <si>
    <t>森林環境譲与税基金</t>
  </si>
  <si>
    <t>とかち広域消防事務組合</t>
    <rPh sb="3" eb="7">
      <t>コウイキショウボウ</t>
    </rPh>
    <rPh sb="7" eb="9">
      <t>ジム</t>
    </rPh>
    <rPh sb="9" eb="11">
      <t>クミアイ</t>
    </rPh>
    <phoneticPr fontId="2"/>
  </si>
  <si>
    <t>十勝圏複合事務組合</t>
    <rPh sb="0" eb="2">
      <t>トカチ</t>
    </rPh>
    <rPh sb="2" eb="3">
      <t>ケン</t>
    </rPh>
    <rPh sb="3" eb="5">
      <t>フクゴウ</t>
    </rPh>
    <rPh sb="5" eb="7">
      <t>ジム</t>
    </rPh>
    <rPh sb="7" eb="9">
      <t>クミアイ</t>
    </rPh>
    <phoneticPr fontId="2"/>
  </si>
  <si>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</si>
  <si>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</si>
  <si>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</si>
  <si>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</si>
  <si>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</si>
  <si>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将来負担額を充当可能財源額が上回っているため、将来負担比率はR03より算定されていないが、実質公債費比率は大型事業の元金償還開始等により増加傾向にある。
今後も施設更新等に伴う地方債発行の増加は避けられない状況にあるが、地方債発行額を必要最小限に抑制するとともに、償還年限等を考慮し元利償還金の平準化を図り財政の健全化に努める。</t>
    <rPh sb="0" eb="2">
      <t>ショウライ</t>
    </rPh>
    <rPh sb="2" eb="4">
      <t>フタン</t>
    </rPh>
    <rPh sb="4" eb="5">
      <t>ガク</t>
    </rPh>
    <rPh sb="6" eb="8">
      <t>ジュウトウ</t>
    </rPh>
    <rPh sb="8" eb="10">
      <t>カノウ</t>
    </rPh>
    <rPh sb="10" eb="12">
      <t>ザイゲン</t>
    </rPh>
    <rPh sb="12" eb="13">
      <t>ガク</t>
    </rPh>
    <rPh sb="14" eb="16">
      <t>ウワマワ</t>
    </rPh>
    <rPh sb="23" eb="25">
      <t>ショウライ</t>
    </rPh>
    <rPh sb="25" eb="27">
      <t>フタン</t>
    </rPh>
    <rPh sb="27" eb="29">
      <t>ヒリツ</t>
    </rPh>
    <rPh sb="35" eb="37">
      <t>サンテイ</t>
    </rPh>
    <rPh sb="45" eb="47">
      <t>ジッシツ</t>
    </rPh>
    <rPh sb="47" eb="50">
      <t>コウサイヒ</t>
    </rPh>
    <rPh sb="50" eb="52">
      <t>ヒリツ</t>
    </rPh>
    <rPh sb="53" eb="55">
      <t>オオガタ</t>
    </rPh>
    <rPh sb="55" eb="57">
      <t>ジギョウ</t>
    </rPh>
    <rPh sb="58" eb="62">
      <t>ガンキンショウカン</t>
    </rPh>
    <rPh sb="62" eb="64">
      <t>カイシ</t>
    </rPh>
    <rPh sb="64" eb="65">
      <t>トウ</t>
    </rPh>
    <rPh sb="68" eb="70">
      <t>ゾウカ</t>
    </rPh>
    <rPh sb="70" eb="72">
      <t>ケイコウ</t>
    </rPh>
    <rPh sb="77" eb="79">
      <t>コンゴ</t>
    </rPh>
    <rPh sb="80" eb="82">
      <t>シセツ</t>
    </rPh>
    <rPh sb="82" eb="84">
      <t>コウシン</t>
    </rPh>
    <rPh sb="84" eb="85">
      <t>トウ</t>
    </rPh>
    <rPh sb="86" eb="87">
      <t>トモナ</t>
    </rPh>
    <rPh sb="88" eb="91">
      <t>チホウサイ</t>
    </rPh>
    <rPh sb="91" eb="93">
      <t>ハッコウ</t>
    </rPh>
    <rPh sb="94" eb="96">
      <t>ゾウカ</t>
    </rPh>
    <rPh sb="97" eb="98">
      <t>サ</t>
    </rPh>
    <rPh sb="103" eb="105">
      <t>ジョウキョウ</t>
    </rPh>
    <rPh sb="110" eb="116">
      <t>チホウサイハッコウガク</t>
    </rPh>
    <rPh sb="117" eb="119">
      <t>ヒツヨウ</t>
    </rPh>
    <rPh sb="119" eb="122">
      <t>サイショウゲン</t>
    </rPh>
    <rPh sb="123" eb="125">
      <t>ヨクセイ</t>
    </rPh>
    <rPh sb="132" eb="134">
      <t>ショウカン</t>
    </rPh>
    <rPh sb="134" eb="136">
      <t>ネンゲン</t>
    </rPh>
    <rPh sb="136" eb="137">
      <t>トウ</t>
    </rPh>
    <rPh sb="138" eb="140">
      <t>コウリョ</t>
    </rPh>
    <rPh sb="141" eb="143">
      <t>ガンリ</t>
    </rPh>
    <rPh sb="143" eb="146">
      <t>ショウカンキン</t>
    </rPh>
    <rPh sb="147" eb="150">
      <t>ヘイジュンカ</t>
    </rPh>
    <rPh sb="151" eb="152">
      <t>ハカ</t>
    </rPh>
    <rPh sb="153" eb="155">
      <t>ザイセイ</t>
    </rPh>
    <rPh sb="156" eb="159">
      <t>ケンゼンカ</t>
    </rPh>
    <rPh sb="160" eb="161">
      <t>ツト</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</si>
  <si>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</si>
  <si>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</si>
  <si>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</si>
  <si>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t>将来負担額を充当可能財源額が上回っているため、将来負担比率はR03より算定されず、有形固定資産減価償却率は類似団体平均より低くなっている。
これは、公共施設等の長寿命化施策を進めてきたことによるものであり、今後、老朽化に伴う公共施設等の更新ニーズが高まってくると考えられる。</t>
    <rPh sb="0" eb="2">
      <t>ショウライ</t>
    </rPh>
    <rPh sb="2" eb="4">
      <t>フタン</t>
    </rPh>
    <rPh sb="4" eb="5">
      <t>ガク</t>
    </rPh>
    <rPh sb="6" eb="8">
      <t>ジュウトウ</t>
    </rPh>
    <rPh sb="8" eb="10">
      <t>カノウ</t>
    </rPh>
    <rPh sb="10" eb="12">
      <t>ザイゲン</t>
    </rPh>
    <rPh sb="12" eb="13">
      <t>ガク</t>
    </rPh>
    <rPh sb="14" eb="16">
      <t>ウワマワ</t>
    </rPh>
    <rPh sb="23" eb="25">
      <t>ショウライ</t>
    </rPh>
    <rPh sb="25" eb="27">
      <t>フタン</t>
    </rPh>
    <rPh sb="27" eb="29">
      <t>ヒリツ</t>
    </rPh>
    <rPh sb="35" eb="37">
      <t>サンテイ</t>
    </rPh>
    <rPh sb="41" eb="47">
      <t>ユウケイコテイシサン</t>
    </rPh>
    <rPh sb="47" eb="51">
      <t>ゲンカショウキャク</t>
    </rPh>
    <rPh sb="51" eb="52">
      <t>リツ</t>
    </rPh>
    <rPh sb="53" eb="59">
      <t>ルイジダンタイヘイキン</t>
    </rPh>
    <rPh sb="61" eb="62">
      <t>ヒク</t>
    </rPh>
    <rPh sb="74" eb="76">
      <t>コウキョウ</t>
    </rPh>
    <rPh sb="76" eb="78">
      <t>シセツ</t>
    </rPh>
    <rPh sb="78" eb="79">
      <t>トウ</t>
    </rPh>
    <rPh sb="80" eb="81">
      <t>チョウ</t>
    </rPh>
    <rPh sb="81" eb="84">
      <t>ジュミョウカ</t>
    </rPh>
    <rPh sb="84" eb="86">
      <t>シサク</t>
    </rPh>
    <rPh sb="87" eb="88">
      <t>スス</t>
    </rPh>
    <rPh sb="103" eb="105">
      <t>コンゴ</t>
    </rPh>
    <rPh sb="106" eb="109">
      <t>ロウキュウカ</t>
    </rPh>
    <rPh sb="110" eb="111">
      <t>トモナ</t>
    </rPh>
    <rPh sb="112" eb="114">
      <t>コウキョウ</t>
    </rPh>
    <rPh sb="114" eb="116">
      <t>シセツ</t>
    </rPh>
    <rPh sb="116" eb="117">
      <t>トウ</t>
    </rPh>
    <rPh sb="118" eb="120">
      <t>コウシン</t>
    </rPh>
    <rPh sb="124" eb="125">
      <t>タカ</t>
    </rPh>
    <rPh sb="131" eb="132">
      <t>カンガ</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</si>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</sst>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75">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87" fontId="1" fillId="6" borderId="34" xfId="17" applyNumberFormat="1" applyFont="1" applyFill="1" applyBorder="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0" borderId="0" xfId="16" applyNumberFormat="1" applyFont="1" applyAlignment="1">
      <alignment horizontal="center" vertical="center"/>
    </xf>
    <xf numFmtId="178" fontId="16" fillId="0" borderId="0" xfId="16" applyNumberFormat="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79" fontId="1" fillId="6" borderId="0" xfId="17" applyNumberFormat="1" applyFont="1" applyFill="1" applyAlignment="1">
      <alignment vertical="center" wrapText="1"/>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42" xfId="16" applyFont="1" applyBorder="1" applyAlignment="1">
      <alignment horizontal="center" vertical="center"/>
    </xf>
    <xf numFmtId="0" fontId="1" fillId="0" borderId="31" xfId="16" applyFont="1" applyBorder="1" applyAlignment="1">
      <alignment horizontal="center" vertical="center"/>
    </xf>
    <xf numFmtId="0" fontId="1" fillId="0" borderId="39" xfId="16" applyFont="1" applyBorder="1" applyAlignment="1">
      <alignment horizontal="center" vertical="center"/>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0" fontId="1" fillId="0" borderId="40"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41" xfId="16" applyFont="1" applyBorder="1" applyAlignment="1" applyProtection="1">
      <alignment horizontal="left" vertical="top" wrapText="1"/>
      <protection locked="0"/>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9" fontId="1" fillId="0" borderId="0" xfId="17" applyNumberFormat="1" applyFont="1" applyAlignment="1">
      <alignment horizontal="center" vertical="center" wrapText="1"/>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cellXfs>
  <cellStyles count="21">
    <cellStyle name="標準" xfId="0" builtinId="0"/>
    <cellStyle name="標準 2" xfId="6"/>
    <cellStyle name="標準 2 2" xfId="7"/>
    <cellStyle name="標準 2 3" xfId="10"/>
    <cellStyle name="標準 3" xfId="11"/>
    <cellStyle name="標準 4" xfId="5"/>
    <cellStyle name="標準 4_APAHO401600" xfId="1"/>
    <cellStyle name="標準 4_APAHO4019001" xfId="4"/>
    <cellStyle name="標準 4_ZJ08_022012_青森市_2010" xfId="3"/>
    <cellStyle name="標準 6" xfId="8"/>
    <cellStyle name="標準 6_APAHO401000" xfId="9"/>
    <cellStyle name="標準 6_APAHO401200_O-JJ1016-001-3_財政状況資料集(決算状況カード(各会計・関係団体))(Rev2)2" xfId="15"/>
    <cellStyle name="標準 6_APAHO402200_O-JJ1016-001-3_財政状況資料集(決算状況カード(各会計・関係団体))(Rev2)2" xfId="12"/>
    <cellStyle name="標準 7" xfId="20"/>
    <cellStyle name="標準_【レイアウト】（県）資料３（Ｐ２）　歳出比較分析表" xfId="16"/>
    <cellStyle name="標準_【レイアウト】（市）資料３（Ｐ２）　歳出比較分析表" xfId="17"/>
    <cellStyle name="標準_APAHO251300" xfId="18"/>
    <cellStyle name="標準_APAHO252300" xfId="19"/>
    <cellStyle name="標準_Book1" xfId="13"/>
    <cellStyle name="標準_O-JJ0722-001-3_決算状況カード(各会計・関係団体)_O-JJ1016-001-3_財政状況資料集(決算状況カード(各会計・関係団体))(Rev2)2" xfId="14"/>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worksheet" Target="worksheets/sheet8.xml" /><Relationship Id="rId13" Type="http://schemas.openxmlformats.org/officeDocument/2006/relationships/worksheet" Target="worksheets/sheet13.xml" /><Relationship Id="rId18" Type="http://schemas.openxmlformats.org/officeDocument/2006/relationships/theme" Target="theme/theme1.xml" /><Relationship Id="rId3" Type="http://schemas.openxmlformats.org/officeDocument/2006/relationships/worksheet" Target="worksheets/sheet3.xml" /><Relationship Id="rId21" Type="http://schemas.openxmlformats.org/officeDocument/2006/relationships/calcChain" Target="calcChain.xml" /><Relationship Id="rId7" Type="http://schemas.openxmlformats.org/officeDocument/2006/relationships/worksheet" Target="worksheets/sheet7.xml" /><Relationship Id="rId12" Type="http://schemas.openxmlformats.org/officeDocument/2006/relationships/worksheet" Target="worksheets/sheet12.xml" /><Relationship Id="rId17" Type="http://schemas.openxmlformats.org/officeDocument/2006/relationships/worksheet" Target="worksheets/sheet17.xml" /><Relationship Id="rId2" Type="http://schemas.openxmlformats.org/officeDocument/2006/relationships/worksheet" Target="worksheets/sheet2.xml" /><Relationship Id="rId16" Type="http://schemas.openxmlformats.org/officeDocument/2006/relationships/worksheet" Target="worksheets/sheet16.xml" /><Relationship Id="rId20" Type="http://schemas.openxmlformats.org/officeDocument/2006/relationships/sharedStrings" Target="sharedStrings.xml" /><Relationship Id="rId1" Type="http://schemas.openxmlformats.org/officeDocument/2006/relationships/worksheet" Target="worksheets/sheet1.xml" /><Relationship Id="rId6" Type="http://schemas.openxmlformats.org/officeDocument/2006/relationships/worksheet" Target="worksheets/sheet6.xml" /><Relationship Id="rId11" Type="http://schemas.openxmlformats.org/officeDocument/2006/relationships/worksheet" Target="worksheets/sheet11.xml" /><Relationship Id="rId5" Type="http://schemas.openxmlformats.org/officeDocument/2006/relationships/worksheet" Target="worksheets/sheet5.xml" /><Relationship Id="rId15" Type="http://schemas.openxmlformats.org/officeDocument/2006/relationships/worksheet" Target="worksheets/sheet15.xml" /><Relationship Id="rId10" Type="http://schemas.openxmlformats.org/officeDocument/2006/relationships/worksheet" Target="worksheets/sheet10.xml" /><Relationship Id="rId19" Type="http://schemas.openxmlformats.org/officeDocument/2006/relationships/styles" Target="styles.xml" /><Relationship Id="rId4" Type="http://schemas.openxmlformats.org/officeDocument/2006/relationships/worksheet" Target="worksheets/sheet4.xml" /><Relationship Id="rId9" Type="http://schemas.openxmlformats.org/officeDocument/2006/relationships/worksheet" Target="worksheets/sheet9.xml" /><Relationship Id="rId14" Type="http://schemas.openxmlformats.org/officeDocument/2006/relationships/worksheet" Target="worksheets/sheet14.xml" /></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200194</c:v>
                </c:pt>
                <c:pt idx="1">
                  <c:v>196914</c:v>
                </c:pt>
                <c:pt idx="2">
                  <c:v>204757</c:v>
                </c:pt>
                <c:pt idx="3">
                  <c:v>194971</c:v>
                </c:pt>
                <c:pt idx="4">
                  <c:v>224172</c:v>
                </c:pt>
              </c:numCache>
            </c:numRef>
          </c:val>
          <c:smooth val="0"/>
          <c:extLst>
            <c:ext xmlns:c16="http://schemas.microsoft.com/office/drawing/2014/chart" uri="{C3380CC4-5D6E-409C-BE32-E72D297353CC}">
              <c16:uniqueId val="{00000000-8A35-408D-8AEF-7C7FD3F3A58A}"/>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125383</c:v>
                </c:pt>
                <c:pt idx="1">
                  <c:v>203959</c:v>
                </c:pt>
                <c:pt idx="2">
                  <c:v>148989</c:v>
                </c:pt>
                <c:pt idx="3">
                  <c:v>128688</c:v>
                </c:pt>
                <c:pt idx="4">
                  <c:v>139783</c:v>
                </c:pt>
              </c:numCache>
            </c:numRef>
          </c:val>
          <c:smooth val="0"/>
          <c:extLst>
            <c:ext xmlns:c16="http://schemas.microsoft.com/office/drawing/2014/chart" uri="{C3380CC4-5D6E-409C-BE32-E72D297353CC}">
              <c16:uniqueId val="{00000001-8A35-408D-8AEF-7C7FD3F3A58A}"/>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7.15</c:v>
                </c:pt>
                <c:pt idx="1">
                  <c:v>7.37</c:v>
                </c:pt>
                <c:pt idx="2">
                  <c:v>7.21</c:v>
                </c:pt>
                <c:pt idx="3">
                  <c:v>5.53</c:v>
                </c:pt>
                <c:pt idx="4">
                  <c:v>5.73</c:v>
                </c:pt>
              </c:numCache>
            </c:numRef>
          </c:val>
          <c:extLst>
            <c:ext xmlns:c16="http://schemas.microsoft.com/office/drawing/2014/chart" uri="{C3380CC4-5D6E-409C-BE32-E72D297353CC}">
              <c16:uniqueId val="{00000000-6F63-4C5B-A23F-6475829F6DBD}"/>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27.32</c:v>
                </c:pt>
                <c:pt idx="1">
                  <c:v>26.92</c:v>
                </c:pt>
                <c:pt idx="2">
                  <c:v>27.06</c:v>
                </c:pt>
                <c:pt idx="3">
                  <c:v>26.97</c:v>
                </c:pt>
                <c:pt idx="4">
                  <c:v>25.89</c:v>
                </c:pt>
              </c:numCache>
            </c:numRef>
          </c:val>
          <c:extLst>
            <c:ext xmlns:c16="http://schemas.microsoft.com/office/drawing/2014/chart" uri="{C3380CC4-5D6E-409C-BE32-E72D297353CC}">
              <c16:uniqueId val="{00000001-6F63-4C5B-A23F-6475829F6DBD}"/>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5.22</c:v>
                </c:pt>
                <c:pt idx="1">
                  <c:v>-1.77</c:v>
                </c:pt>
                <c:pt idx="2">
                  <c:v>-4.18</c:v>
                </c:pt>
                <c:pt idx="3">
                  <c:v>-5.78</c:v>
                </c:pt>
                <c:pt idx="4">
                  <c:v>-3.11</c:v>
                </c:pt>
              </c:numCache>
            </c:numRef>
          </c:val>
          <c:smooth val="0"/>
          <c:extLst>
            <c:ext xmlns:c16="http://schemas.microsoft.com/office/drawing/2014/chart" uri="{C3380CC4-5D6E-409C-BE32-E72D297353CC}">
              <c16:uniqueId val="{00000002-6F63-4C5B-A23F-6475829F6DBD}"/>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F46E-4D0B-AB43-BDD3BD255364}"/>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46E-4D0B-AB43-BDD3BD255364}"/>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46E-4D0B-AB43-BDD3BD255364}"/>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F46E-4D0B-AB43-BDD3BD255364}"/>
            </c:ext>
          </c:extLst>
        </c:ser>
        <c:ser>
          <c:idx val="4"/>
          <c:order val="4"/>
          <c:tx>
            <c:strRef>
              <c:f>データシート!$A$31</c:f>
              <c:strCache>
                <c:ptCount val="1"/>
                <c:pt idx="0">
                  <c:v>後期高齢者医療保険特別会計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0.01</c:v>
                </c:pt>
                <c:pt idx="2">
                  <c:v>#N/A</c:v>
                </c:pt>
                <c:pt idx="3">
                  <c:v>0.03</c:v>
                </c:pt>
                <c:pt idx="4">
                  <c:v>#N/A</c:v>
                </c:pt>
                <c:pt idx="5">
                  <c:v>0.01</c:v>
                </c:pt>
                <c:pt idx="6">
                  <c:v>#N/A</c:v>
                </c:pt>
                <c:pt idx="7">
                  <c:v>0</c:v>
                </c:pt>
                <c:pt idx="8">
                  <c:v>#N/A</c:v>
                </c:pt>
                <c:pt idx="9">
                  <c:v>0.02</c:v>
                </c:pt>
              </c:numCache>
            </c:numRef>
          </c:val>
          <c:extLst>
            <c:ext xmlns:c16="http://schemas.microsoft.com/office/drawing/2014/chart" uri="{C3380CC4-5D6E-409C-BE32-E72D297353CC}">
              <c16:uniqueId val="{00000004-F46E-4D0B-AB43-BDD3BD255364}"/>
            </c:ext>
          </c:extLst>
        </c:ser>
        <c:ser>
          <c:idx val="5"/>
          <c:order val="5"/>
          <c:tx>
            <c:strRef>
              <c:f>データシート!$A$32</c:f>
              <c:strCache>
                <c:ptCount val="1"/>
                <c:pt idx="0">
                  <c:v>国民健康保険特別会計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0.31</c:v>
                </c:pt>
                <c:pt idx="2">
                  <c:v>#N/A</c:v>
                </c:pt>
                <c:pt idx="3">
                  <c:v>0.26</c:v>
                </c:pt>
                <c:pt idx="4">
                  <c:v>#N/A</c:v>
                </c:pt>
                <c:pt idx="5">
                  <c:v>0.13</c:v>
                </c:pt>
                <c:pt idx="6">
                  <c:v>#N/A</c:v>
                </c:pt>
                <c:pt idx="7">
                  <c:v>0.28999999999999998</c:v>
                </c:pt>
                <c:pt idx="8">
                  <c:v>#N/A</c:v>
                </c:pt>
                <c:pt idx="9">
                  <c:v>0.06</c:v>
                </c:pt>
              </c:numCache>
            </c:numRef>
          </c:val>
          <c:extLst>
            <c:ext xmlns:c16="http://schemas.microsoft.com/office/drawing/2014/chart" uri="{C3380CC4-5D6E-409C-BE32-E72D297353CC}">
              <c16:uniqueId val="{00000005-F46E-4D0B-AB43-BDD3BD255364}"/>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0.8</c:v>
                </c:pt>
                <c:pt idx="2">
                  <c:v>#N/A</c:v>
                </c:pt>
                <c:pt idx="3">
                  <c:v>0.87</c:v>
                </c:pt>
                <c:pt idx="4">
                  <c:v>#N/A</c:v>
                </c:pt>
                <c:pt idx="5">
                  <c:v>0.89</c:v>
                </c:pt>
                <c:pt idx="6">
                  <c:v>#N/A</c:v>
                </c:pt>
                <c:pt idx="7">
                  <c:v>0.71</c:v>
                </c:pt>
                <c:pt idx="8">
                  <c:v>#N/A</c:v>
                </c:pt>
                <c:pt idx="9">
                  <c:v>0.73</c:v>
                </c:pt>
              </c:numCache>
            </c:numRef>
          </c:val>
          <c:extLst>
            <c:ext xmlns:c16="http://schemas.microsoft.com/office/drawing/2014/chart" uri="{C3380CC4-5D6E-409C-BE32-E72D297353CC}">
              <c16:uniqueId val="{00000006-F46E-4D0B-AB43-BDD3BD255364}"/>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7.15</c:v>
                </c:pt>
                <c:pt idx="2">
                  <c:v>#N/A</c:v>
                </c:pt>
                <c:pt idx="3">
                  <c:v>7.37</c:v>
                </c:pt>
                <c:pt idx="4">
                  <c:v>#N/A</c:v>
                </c:pt>
                <c:pt idx="5">
                  <c:v>7.2</c:v>
                </c:pt>
                <c:pt idx="6">
                  <c:v>#N/A</c:v>
                </c:pt>
                <c:pt idx="7">
                  <c:v>5.53</c:v>
                </c:pt>
                <c:pt idx="8">
                  <c:v>#N/A</c:v>
                </c:pt>
                <c:pt idx="9">
                  <c:v>5.73</c:v>
                </c:pt>
              </c:numCache>
            </c:numRef>
          </c:val>
          <c:extLst>
            <c:ext xmlns:c16="http://schemas.microsoft.com/office/drawing/2014/chart" uri="{C3380CC4-5D6E-409C-BE32-E72D297353CC}">
              <c16:uniqueId val="{00000007-F46E-4D0B-AB43-BDD3BD255364}"/>
            </c:ext>
          </c:extLst>
        </c:ser>
        <c:ser>
          <c:idx val="8"/>
          <c:order val="8"/>
          <c:tx>
            <c:strRef>
              <c:f>データシート!$A$35</c:f>
              <c:strCache>
                <c:ptCount val="1"/>
                <c:pt idx="0">
                  <c:v>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5.46</c:v>
                </c:pt>
                <c:pt idx="2">
                  <c:v>#N/A</c:v>
                </c:pt>
                <c:pt idx="3">
                  <c:v>5.84</c:v>
                </c:pt>
                <c:pt idx="4">
                  <c:v>#N/A</c:v>
                </c:pt>
                <c:pt idx="5">
                  <c:v>6.52</c:v>
                </c:pt>
                <c:pt idx="6">
                  <c:v>#N/A</c:v>
                </c:pt>
                <c:pt idx="7">
                  <c:v>6.17</c:v>
                </c:pt>
                <c:pt idx="8">
                  <c:v>#N/A</c:v>
                </c:pt>
                <c:pt idx="9">
                  <c:v>6.42</c:v>
                </c:pt>
              </c:numCache>
            </c:numRef>
          </c:val>
          <c:extLst>
            <c:ext xmlns:c16="http://schemas.microsoft.com/office/drawing/2014/chart" uri="{C3380CC4-5D6E-409C-BE32-E72D297353CC}">
              <c16:uniqueId val="{00000008-F46E-4D0B-AB43-BDD3BD255364}"/>
            </c:ext>
          </c:extLst>
        </c:ser>
        <c:ser>
          <c:idx val="9"/>
          <c:order val="9"/>
          <c:tx>
            <c:strRef>
              <c:f>データシート!$A$36</c:f>
              <c:strCache>
                <c:ptCount val="1"/>
                <c:pt idx="0">
                  <c:v>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5.12</c:v>
                </c:pt>
                <c:pt idx="2">
                  <c:v>#N/A</c:v>
                </c:pt>
                <c:pt idx="3">
                  <c:v>6.6</c:v>
                </c:pt>
                <c:pt idx="4">
                  <c:v>#N/A</c:v>
                </c:pt>
                <c:pt idx="5">
                  <c:v>8.19</c:v>
                </c:pt>
                <c:pt idx="6">
                  <c:v>#N/A</c:v>
                </c:pt>
                <c:pt idx="7">
                  <c:v>9.1999999999999993</c:v>
                </c:pt>
                <c:pt idx="8">
                  <c:v>#N/A</c:v>
                </c:pt>
                <c:pt idx="9">
                  <c:v>9.52</c:v>
                </c:pt>
              </c:numCache>
            </c:numRef>
          </c:val>
          <c:extLst>
            <c:ext xmlns:c16="http://schemas.microsoft.com/office/drawing/2014/chart" uri="{C3380CC4-5D6E-409C-BE32-E72D297353CC}">
              <c16:uniqueId val="{00000009-F46E-4D0B-AB43-BDD3BD255364}"/>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720</c:v>
                </c:pt>
                <c:pt idx="5">
                  <c:v>739</c:v>
                </c:pt>
                <c:pt idx="8">
                  <c:v>820</c:v>
                </c:pt>
                <c:pt idx="11">
                  <c:v>824</c:v>
                </c:pt>
                <c:pt idx="14">
                  <c:v>900</c:v>
                </c:pt>
              </c:numCache>
            </c:numRef>
          </c:val>
          <c:extLst>
            <c:ext xmlns:c16="http://schemas.microsoft.com/office/drawing/2014/chart" uri="{C3380CC4-5D6E-409C-BE32-E72D297353CC}">
              <c16:uniqueId val="{00000000-F80F-4025-9C2B-FA1A6F921F14}"/>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F80F-4025-9C2B-FA1A6F921F14}"/>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18</c:v>
                </c:pt>
                <c:pt idx="3">
                  <c:v>10</c:v>
                </c:pt>
                <c:pt idx="6">
                  <c:v>0</c:v>
                </c:pt>
                <c:pt idx="9">
                  <c:v>0</c:v>
                </c:pt>
                <c:pt idx="12">
                  <c:v>0</c:v>
                </c:pt>
              </c:numCache>
            </c:numRef>
          </c:val>
          <c:extLst>
            <c:ext xmlns:c16="http://schemas.microsoft.com/office/drawing/2014/chart" uri="{C3380CC4-5D6E-409C-BE32-E72D297353CC}">
              <c16:uniqueId val="{00000002-F80F-4025-9C2B-FA1A6F921F14}"/>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c:v>
                </c:pt>
                <c:pt idx="3">
                  <c:v>8</c:v>
                </c:pt>
                <c:pt idx="6">
                  <c:v>8</c:v>
                </c:pt>
                <c:pt idx="9">
                  <c:v>8</c:v>
                </c:pt>
                <c:pt idx="12">
                  <c:v>8</c:v>
                </c:pt>
              </c:numCache>
            </c:numRef>
          </c:val>
          <c:extLst>
            <c:ext xmlns:c16="http://schemas.microsoft.com/office/drawing/2014/chart" uri="{C3380CC4-5D6E-409C-BE32-E72D297353CC}">
              <c16:uniqueId val="{00000003-F80F-4025-9C2B-FA1A6F921F14}"/>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85</c:v>
                </c:pt>
                <c:pt idx="3">
                  <c:v>77</c:v>
                </c:pt>
                <c:pt idx="6">
                  <c:v>68</c:v>
                </c:pt>
                <c:pt idx="9">
                  <c:v>61</c:v>
                </c:pt>
                <c:pt idx="12">
                  <c:v>64</c:v>
                </c:pt>
              </c:numCache>
            </c:numRef>
          </c:val>
          <c:extLst>
            <c:ext xmlns:c16="http://schemas.microsoft.com/office/drawing/2014/chart" uri="{C3380CC4-5D6E-409C-BE32-E72D297353CC}">
              <c16:uniqueId val="{00000004-F80F-4025-9C2B-FA1A6F921F14}"/>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F80F-4025-9C2B-FA1A6F921F14}"/>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F80F-4025-9C2B-FA1A6F921F14}"/>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978</c:v>
                </c:pt>
                <c:pt idx="3">
                  <c:v>1034</c:v>
                </c:pt>
                <c:pt idx="6">
                  <c:v>1146</c:v>
                </c:pt>
                <c:pt idx="9">
                  <c:v>1159</c:v>
                </c:pt>
                <c:pt idx="12">
                  <c:v>1281</c:v>
                </c:pt>
              </c:numCache>
            </c:numRef>
          </c:val>
          <c:extLst>
            <c:ext xmlns:c16="http://schemas.microsoft.com/office/drawing/2014/chart" uri="{C3380CC4-5D6E-409C-BE32-E72D297353CC}">
              <c16:uniqueId val="{00000007-F80F-4025-9C2B-FA1A6F921F14}"/>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370</c:v>
                </c:pt>
                <c:pt idx="2">
                  <c:v>#N/A</c:v>
                </c:pt>
                <c:pt idx="3">
                  <c:v>#N/A</c:v>
                </c:pt>
                <c:pt idx="4">
                  <c:v>390</c:v>
                </c:pt>
                <c:pt idx="5">
                  <c:v>#N/A</c:v>
                </c:pt>
                <c:pt idx="6">
                  <c:v>#N/A</c:v>
                </c:pt>
                <c:pt idx="7">
                  <c:v>402</c:v>
                </c:pt>
                <c:pt idx="8">
                  <c:v>#N/A</c:v>
                </c:pt>
                <c:pt idx="9">
                  <c:v>#N/A</c:v>
                </c:pt>
                <c:pt idx="10">
                  <c:v>404</c:v>
                </c:pt>
                <c:pt idx="11">
                  <c:v>#N/A</c:v>
                </c:pt>
                <c:pt idx="12">
                  <c:v>#N/A</c:v>
                </c:pt>
                <c:pt idx="13">
                  <c:v>453</c:v>
                </c:pt>
                <c:pt idx="14">
                  <c:v>#N/A</c:v>
                </c:pt>
              </c:numCache>
            </c:numRef>
          </c:val>
          <c:smooth val="0"/>
          <c:extLst>
            <c:ext xmlns:c16="http://schemas.microsoft.com/office/drawing/2014/chart" uri="{C3380CC4-5D6E-409C-BE32-E72D297353CC}">
              <c16:uniqueId val="{00000008-F80F-4025-9C2B-FA1A6F921F14}"/>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8474</c:v>
                </c:pt>
                <c:pt idx="5">
                  <c:v>8550</c:v>
                </c:pt>
                <c:pt idx="8">
                  <c:v>8314</c:v>
                </c:pt>
                <c:pt idx="11">
                  <c:v>7981</c:v>
                </c:pt>
                <c:pt idx="14">
                  <c:v>7484</c:v>
                </c:pt>
              </c:numCache>
            </c:numRef>
          </c:val>
          <c:extLst>
            <c:ext xmlns:c16="http://schemas.microsoft.com/office/drawing/2014/chart" uri="{C3380CC4-5D6E-409C-BE32-E72D297353CC}">
              <c16:uniqueId val="{00000000-2E66-4DD9-A074-56574DF616A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528</c:v>
                </c:pt>
                <c:pt idx="5">
                  <c:v>490</c:v>
                </c:pt>
                <c:pt idx="8">
                  <c:v>486</c:v>
                </c:pt>
                <c:pt idx="11">
                  <c:v>476</c:v>
                </c:pt>
                <c:pt idx="14">
                  <c:v>469</c:v>
                </c:pt>
              </c:numCache>
            </c:numRef>
          </c:val>
          <c:extLst>
            <c:ext xmlns:c16="http://schemas.microsoft.com/office/drawing/2014/chart" uri="{C3380CC4-5D6E-409C-BE32-E72D297353CC}">
              <c16:uniqueId val="{00000001-2E66-4DD9-A074-56574DF616A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4017</c:v>
                </c:pt>
                <c:pt idx="5">
                  <c:v>4464</c:v>
                </c:pt>
                <c:pt idx="8">
                  <c:v>4473</c:v>
                </c:pt>
                <c:pt idx="11">
                  <c:v>4479</c:v>
                </c:pt>
                <c:pt idx="14">
                  <c:v>4496</c:v>
                </c:pt>
              </c:numCache>
            </c:numRef>
          </c:val>
          <c:extLst>
            <c:ext xmlns:c16="http://schemas.microsoft.com/office/drawing/2014/chart" uri="{C3380CC4-5D6E-409C-BE32-E72D297353CC}">
              <c16:uniqueId val="{00000002-2E66-4DD9-A074-56574DF616A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2E66-4DD9-A074-56574DF616A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2E66-4DD9-A074-56574DF616A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E66-4DD9-A074-56574DF616A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1214</c:v>
                </c:pt>
                <c:pt idx="3">
                  <c:v>1156</c:v>
                </c:pt>
                <c:pt idx="6">
                  <c:v>1103</c:v>
                </c:pt>
                <c:pt idx="9">
                  <c:v>1110</c:v>
                </c:pt>
                <c:pt idx="12">
                  <c:v>1132</c:v>
                </c:pt>
              </c:numCache>
            </c:numRef>
          </c:val>
          <c:extLst>
            <c:ext xmlns:c16="http://schemas.microsoft.com/office/drawing/2014/chart" uri="{C3380CC4-5D6E-409C-BE32-E72D297353CC}">
              <c16:uniqueId val="{00000006-2E66-4DD9-A074-56574DF616A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65</c:v>
                </c:pt>
                <c:pt idx="3">
                  <c:v>91</c:v>
                </c:pt>
                <c:pt idx="6">
                  <c:v>84</c:v>
                </c:pt>
                <c:pt idx="9">
                  <c:v>76</c:v>
                </c:pt>
                <c:pt idx="12">
                  <c:v>68</c:v>
                </c:pt>
              </c:numCache>
            </c:numRef>
          </c:val>
          <c:extLst>
            <c:ext xmlns:c16="http://schemas.microsoft.com/office/drawing/2014/chart" uri="{C3380CC4-5D6E-409C-BE32-E72D297353CC}">
              <c16:uniqueId val="{00000007-2E66-4DD9-A074-56574DF616A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323</c:v>
                </c:pt>
                <c:pt idx="3">
                  <c:v>411</c:v>
                </c:pt>
                <c:pt idx="6">
                  <c:v>483</c:v>
                </c:pt>
                <c:pt idx="9">
                  <c:v>546</c:v>
                </c:pt>
                <c:pt idx="12">
                  <c:v>560</c:v>
                </c:pt>
              </c:numCache>
            </c:numRef>
          </c:val>
          <c:extLst>
            <c:ext xmlns:c16="http://schemas.microsoft.com/office/drawing/2014/chart" uri="{C3380CC4-5D6E-409C-BE32-E72D297353CC}">
              <c16:uniqueId val="{00000008-2E66-4DD9-A074-56574DF616A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85</c:v>
                </c:pt>
                <c:pt idx="3">
                  <c:v>56</c:v>
                </c:pt>
                <c:pt idx="6">
                  <c:v>37</c:v>
                </c:pt>
                <c:pt idx="9">
                  <c:v>24</c:v>
                </c:pt>
                <c:pt idx="12">
                  <c:v>12</c:v>
                </c:pt>
              </c:numCache>
            </c:numRef>
          </c:val>
          <c:extLst>
            <c:ext xmlns:c16="http://schemas.microsoft.com/office/drawing/2014/chart" uri="{C3380CC4-5D6E-409C-BE32-E72D297353CC}">
              <c16:uniqueId val="{00000009-2E66-4DD9-A074-56574DF616A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11379</c:v>
                </c:pt>
                <c:pt idx="3">
                  <c:v>11354</c:v>
                </c:pt>
                <c:pt idx="6">
                  <c:v>10932</c:v>
                </c:pt>
                <c:pt idx="9">
                  <c:v>10384</c:v>
                </c:pt>
                <c:pt idx="12">
                  <c:v>9669</c:v>
                </c:pt>
              </c:numCache>
            </c:numRef>
          </c:val>
          <c:extLst>
            <c:ext xmlns:c16="http://schemas.microsoft.com/office/drawing/2014/chart" uri="{C3380CC4-5D6E-409C-BE32-E72D297353CC}">
              <c16:uniqueId val="{0000000A-2E66-4DD9-A074-56574DF616A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46</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2E66-4DD9-A074-56574DF616A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1395</c:v>
                </c:pt>
                <c:pt idx="1">
                  <c:v>1399</c:v>
                </c:pt>
                <c:pt idx="2">
                  <c:v>1391</c:v>
                </c:pt>
              </c:numCache>
            </c:numRef>
          </c:val>
          <c:extLst>
            <c:ext xmlns:c16="http://schemas.microsoft.com/office/drawing/2014/chart" uri="{C3380CC4-5D6E-409C-BE32-E72D297353CC}">
              <c16:uniqueId val="{00000000-437E-4D3D-AD15-B51A7F50C599}"/>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739</c:v>
                </c:pt>
                <c:pt idx="1">
                  <c:v>739</c:v>
                </c:pt>
                <c:pt idx="2">
                  <c:v>706</c:v>
                </c:pt>
              </c:numCache>
            </c:numRef>
          </c:val>
          <c:extLst>
            <c:ext xmlns:c16="http://schemas.microsoft.com/office/drawing/2014/chart" uri="{C3380CC4-5D6E-409C-BE32-E72D297353CC}">
              <c16:uniqueId val="{00000001-437E-4D3D-AD15-B51A7F50C599}"/>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2209</c:v>
                </c:pt>
                <c:pt idx="1">
                  <c:v>2227</c:v>
                </c:pt>
                <c:pt idx="2">
                  <c:v>2282</c:v>
                </c:pt>
              </c:numCache>
            </c:numRef>
          </c:val>
          <c:extLst>
            <c:ext xmlns:c16="http://schemas.microsoft.com/office/drawing/2014/chart" uri="{C3380CC4-5D6E-409C-BE32-E72D297353CC}">
              <c16:uniqueId val="{00000002-437E-4D3D-AD15-B51A7F50C599}"/>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layout/>
                  <c15:dlblFieldTable>
                    <c15:dlblFTEntry>
                      <c15:txfldGUID>{1AB63897-5D70-4DCE-B02F-CF5763B07D2C}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2AC2-4C5B-AE48-F03E20F6A92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{C65AC9DB-B6B0-4607-91DB-2DE305517277}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AC2-4C5B-AE48-F03E20F6A92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{E230A780-7D8E-46F8-9485-AC776D56C7D6}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AC2-4C5B-AE48-F03E20F6A92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{17DB30E2-B937-4C07-87B5-A2FC2AA8A66D}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AC2-4C5B-AE48-F03E20F6A92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{AB231DCF-2E4D-455D-87F3-7DABD089B50E}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AC2-4C5B-AE48-F03E20F6A92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{9BE64107-DFE8-49A5-89A0-F78C253B37BC}</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2AC2-4C5B-AE48-F03E20F6A92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{3F35C738-6F91-4731-B1AC-38D67B5CD788}</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2AC2-4C5B-AE48-F03E20F6A92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{073D2B5C-E3BF-44F2-BC6F-0CA9FA1B90CB}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2AC2-4C5B-AE48-F03E20F6A92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{165DBDA4-0EA3-4FF0-951B-57B4C21F90A1}</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2AC2-4C5B-AE48-F03E20F6A92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66.8</c:v>
                </c:pt>
                <c:pt idx="8">
                  <c:v>68.3</c:v>
                </c:pt>
                <c:pt idx="16">
                  <c:v>67.3</c:v>
                </c:pt>
                <c:pt idx="24">
                  <c:v>61.6</c:v>
                </c:pt>
                <c:pt idx="32">
                  <c:v>62.6</c:v>
                </c:pt>
              </c:numCache>
            </c:numRef>
          </c:xVal>
          <c:yVal>
            <c:numRef>
              <c:f>公会計指標分析・財政指標組合せ分析表!$BP$51:$DC$51</c:f>
              <c:numCache>
                <c:formatCode>#,##0.0;"▲ "#,##0.0</c:formatCode>
                <c:ptCount val="40"/>
                <c:pt idx="0">
                  <c:v>1</c:v>
                </c:pt>
              </c:numCache>
            </c:numRef>
          </c:yVal>
          <c:smooth val="0"/>
          <c:extLst>
            <c:ext xmlns:c16="http://schemas.microsoft.com/office/drawing/2014/chart" uri="{C3380CC4-5D6E-409C-BE32-E72D297353CC}">
              <c16:uniqueId val="{00000009-2AC2-4C5B-AE48-F03E20F6A92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layout/>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{B1D90591-502F-4035-AD89-319E2857AA43}</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2AC2-4C5B-AE48-F03E20F6A92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{C8965A8E-5F51-48E9-9133-EB1AD30293F7}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AC2-4C5B-AE48-F03E20F6A92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{775F52BC-BC76-4322-B58B-76AFCAAEDE9E}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AC2-4C5B-AE48-F03E20F6A92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{E42CF9D1-2972-4E64-9317-ABF251479214}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AC2-4C5B-AE48-F03E20F6A92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{226404D8-6DAC-4DAB-A055-CE35CC479124}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AC2-4C5B-AE48-F03E20F6A924}"/>
                </c:ext>
              </c:extLst>
            </c:dLbl>
            <c:dLbl>
              <c:idx val="8"/>
              <c:layout/>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{5BE4037B-B0BA-42C3-986B-1A350BFB4327}</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2AC2-4C5B-AE48-F03E20F6A924}"/>
                </c:ext>
              </c:extLst>
            </c:dLbl>
            <c:dLbl>
              <c:idx val="16"/>
              <c:layout/>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{9E358F43-5E32-4CAF-AE7E-9C0FD35C56F4}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2AC2-4C5B-AE48-F03E20F6A924}"/>
                </c:ext>
              </c:extLst>
            </c:dLbl>
            <c:dLbl>
              <c:idx val="24"/>
              <c:layout/>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{7D342F52-773F-47F1-AD74-3488DB1F6872}</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2AC2-4C5B-AE48-F03E20F6A924}"/>
                </c:ext>
              </c:extLst>
            </c:dLbl>
            <c:dLbl>
              <c:idx val="32"/>
              <c:layout/>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layout/>
                  <c15:dlblFieldTable>
                    <c15:dlblFTEntry>
                      <c15:txfldGUID>{EBC8BFF0-451A-4638-923E-1B9CF78E175D}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2AC2-4C5B-AE48-F03E20F6A92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64.400000000000006</c:v>
                </c:pt>
                <c:pt idx="8">
                  <c:v>65.3</c:v>
                </c:pt>
                <c:pt idx="16">
                  <c:v>66.7</c:v>
                </c:pt>
                <c:pt idx="24">
                  <c:v>67.2</c:v>
                </c:pt>
                <c:pt idx="32">
                  <c:v>68.3</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2AC2-4C5B-AE48-F03E20F6A924}"/>
            </c:ext>
          </c:extLst>
        </c:ser>
        <c:dLbls>
          <c:showLegendKey val="0"/>
          <c:showVal val="1"/>
          <c:showCatName val="0"/>
          <c:showSerName val="0"/>
          <c:showPercent val="0"/>
          <c:showBubbleSize val="0"/>
        </c:dLbls>
        <c:axId val="46179840"/>
        <c:axId val="46181760"/>
      </c:scatterChart>
      <c:valAx>
        <c:axId val="46179840"/>
        <c:scaling>
          <c:orientation val="maxMin"/>
          <c:max val="69"/>
          <c:min val="63"/>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00000000000002"/>
          <c:min val="-0.30000000000000004"/>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0.30000000000000004"/>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{E5796128-8D12-4A4C-81B3-806C1EBE3439}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8B6E-454F-B3DB-6F6F47C38CE0}"/>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{693E5C33-30FA-42E0-82B0-F2EB7D25DE6C}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B6E-454F-B3DB-6F6F47C38CE0}"/>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{54431D6E-B350-43EA-A5D1-A72F9DEEAEC3}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B6E-454F-B3DB-6F6F47C38CE0}"/>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{8AA5C3A7-0ED0-41EE-8554-56A4D216F16A}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B6E-454F-B3DB-6F6F47C38CE0}"/>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{B0BE1211-A051-46A9-9ED2-39FAA97739BD}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B6E-454F-B3DB-6F6F47C38CE0}"/>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{00F44D28-569C-45B4-9257-83F727A7DEF0}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8B6E-454F-B3DB-6F6F47C38CE0}"/>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{AACA4D44-84AD-4A87-A679-ED56BBB7920E}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8B6E-454F-B3DB-6F6F47C38CE0}"/>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{22C505D4-49AB-4BF0-999F-CA583F3ECF44}</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8B6E-454F-B3DB-6F6F47C38CE0}"/>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{300FE184-6705-4D13-AF08-C28E4EE9044A}</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8B6E-454F-B3DB-6F6F47C38CE0}"/>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6.1</c:v>
                </c:pt>
                <c:pt idx="8">
                  <c:v>8</c:v>
                </c:pt>
                <c:pt idx="16">
                  <c:v>8.8000000000000007</c:v>
                </c:pt>
                <c:pt idx="24">
                  <c:v>8.9</c:v>
                </c:pt>
                <c:pt idx="32">
                  <c:v>9.4</c:v>
                </c:pt>
              </c:numCache>
            </c:numRef>
          </c:xVal>
          <c:yVal>
            <c:numRef>
              <c:f>公会計指標分析・財政指標組合せ分析表!$BP$73:$DC$73</c:f>
              <c:numCache>
                <c:formatCode>#,##0.0;"▲ "#,##0.0</c:formatCode>
                <c:ptCount val="40"/>
                <c:pt idx="0">
                  <c:v>1</c:v>
                </c:pt>
              </c:numCache>
            </c:numRef>
          </c:yVal>
          <c:smooth val="0"/>
          <c:extLst>
            <c:ext xmlns:c16="http://schemas.microsoft.com/office/drawing/2014/chart" uri="{C3380CC4-5D6E-409C-BE32-E72D297353CC}">
              <c16:uniqueId val="{00000009-8B6E-454F-B3DB-6F6F47C38CE0}"/>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9.0797735746181107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{DBEDC7CD-9F5E-47F7-A1CE-BC75EE3048D7}</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8B6E-454F-B3DB-6F6F47C38CE0}"/>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{0D2B380C-5D30-4B37-8802-772FAE77B578}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B6E-454F-B3DB-6F6F47C38CE0}"/>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{91C7FC60-D471-4A15-9592-1A951B602F0E}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B6E-454F-B3DB-6F6F47C38CE0}"/>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{7B49FEFC-D4BA-462A-95FB-850A5A7DEB41}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B6E-454F-B3DB-6F6F47C38CE0}"/>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{53B50EB9-D6D6-483D-A1C0-68DB552EC205}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B6E-454F-B3DB-6F6F47C38CE0}"/>
                </c:ext>
              </c:extLst>
            </c:dLbl>
            <c:dLbl>
              <c:idx val="8"/>
              <c:layout>
                <c:manualLayout>
                  <c:x val="-1.8235628084250027E-2"/>
                  <c:y val="-5.295628420166489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{9C8EAA0E-F99D-4F59-BC87-6910A24CFD01}</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8B6E-454F-B3DB-6F6F47C38CE0}"/>
                </c:ext>
              </c:extLst>
            </c:dLbl>
            <c:dLbl>
              <c:idx val="16"/>
              <c:layout>
                <c:manualLayout>
                  <c:x val="-3.1570342725075584E-2"/>
                  <c:y val="-3.4035558429406823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{1B4AEB9A-E3FE-4E4B-BB1F-8B541357EBD9}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8B6E-454F-B3DB-6F6F47C38CE0}"/>
                </c:ext>
              </c:extLst>
            </c:dLbl>
            <c:dLbl>
              <c:idx val="24"/>
              <c:layout>
                <c:manualLayout>
                  <c:x val="-4.4905057365901176E-2"/>
                  <c:y val="-4.822601713670802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{2A47E6E7-EFBE-4B78-AAD4-B6AD8A3EEFCB}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8B6E-454F-B3DB-6F6F47C38CE0}"/>
                </c:ext>
              </c:extLst>
            </c:dLbl>
            <c:dLbl>
              <c:idx val="32"/>
              <c:layout>
                <c:manualLayout>
                  <c:x val="-1.8235628084250027E-2"/>
                  <c:y val="-8.606746868122421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{7C6A3CE5-61F7-434A-BE88-559E49B760D2}</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8B6E-454F-B3DB-6F6F47C38CE0}"/>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8.9</c:v>
                </c:pt>
                <c:pt idx="8">
                  <c:v>8.9</c:v>
                </c:pt>
                <c:pt idx="16">
                  <c:v>9.1</c:v>
                </c:pt>
                <c:pt idx="24">
                  <c:v>9.3000000000000007</c:v>
                </c:pt>
                <c:pt idx="32">
                  <c:v>9.3000000000000007</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B6E-454F-B3DB-6F6F47C38CE0}"/>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00000000000002"/>
          <c:min val="-0.30000000000000004"/>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0.30000000000000004"/>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北海道清水町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8,755
8,443
402.25
9,832,241
9,519,279
307,938
5,373,225
9,668,794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類似団体平均を上回りながら推移しているが、町税収入の大幅な増加は見込めない状況にあり、財政力指数は今後も現行水準で推移するものと見込まれる。町税滞納処分の強化等により歳入確保に努める。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42938</xdr:rowOff>
    </xdr:from>
    <xdr:to>
      <xdr:col>23</xdr:col>
      <xdr:colOff>133350</xdr:colOff>
      <xdr:row>44</xdr:row>
      <xdr:rowOff>153609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15138"/>
          <a:ext cx="0" cy="14822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125686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69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153609</xdr:rowOff>
    </xdr:from>
    <xdr:to>
      <xdr:col>24</xdr:col>
      <xdr:colOff>12700</xdr:colOff>
      <xdr:row>44</xdr:row>
      <xdr:rowOff>153609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974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129315</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586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42938</xdr:rowOff>
    </xdr:from>
    <xdr:to>
      <xdr:col>24</xdr:col>
      <xdr:colOff>12700</xdr:colOff>
      <xdr:row>36</xdr:row>
      <xdr:rowOff>42938</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151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106741</xdr:rowOff>
    </xdr:from>
    <xdr:to>
      <xdr:col>23</xdr:col>
      <xdr:colOff>133350</xdr:colOff>
      <xdr:row>43</xdr:row>
      <xdr:rowOff>106741</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479091"/>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85470</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4578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113393</xdr:rowOff>
    </xdr:from>
    <xdr:to>
      <xdr:col>23</xdr:col>
      <xdr:colOff>184150</xdr:colOff>
      <xdr:row>44</xdr:row>
      <xdr:rowOff>43543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106741</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467600"/>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113393</xdr:rowOff>
    </xdr:from>
    <xdr:to>
      <xdr:col>19</xdr:col>
      <xdr:colOff>184150</xdr:colOff>
      <xdr:row>44</xdr:row>
      <xdr:rowOff>43543</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28320</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572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83759</xdr:rowOff>
    </xdr:from>
    <xdr:to>
      <xdr:col>15</xdr:col>
      <xdr:colOff>82550</xdr:colOff>
      <xdr:row>43</xdr:row>
      <xdr:rowOff>95250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456109"/>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113393</xdr:rowOff>
    </xdr:from>
    <xdr:to>
      <xdr:col>15</xdr:col>
      <xdr:colOff>133350</xdr:colOff>
      <xdr:row>44</xdr:row>
      <xdr:rowOff>43543</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28320</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72269</xdr:rowOff>
    </xdr:from>
    <xdr:to>
      <xdr:col>11</xdr:col>
      <xdr:colOff>31750</xdr:colOff>
      <xdr:row>43</xdr:row>
      <xdr:rowOff>83759</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444619"/>
          <a:ext cx="889000" cy="11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113393</xdr:rowOff>
    </xdr:from>
    <xdr:to>
      <xdr:col>11</xdr:col>
      <xdr:colOff>82550</xdr:colOff>
      <xdr:row>44</xdr:row>
      <xdr:rowOff>43543</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4857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28320</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572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101902</xdr:rowOff>
    </xdr:from>
    <xdr:to>
      <xdr:col>7</xdr:col>
      <xdr:colOff>31750</xdr:colOff>
      <xdr:row>44</xdr:row>
      <xdr:rowOff>32052</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474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16829</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56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55941</xdr:rowOff>
    </xdr:from>
    <xdr:to>
      <xdr:col>23</xdr:col>
      <xdr:colOff>184150</xdr:colOff>
      <xdr:row>43</xdr:row>
      <xdr:rowOff>157541</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42</xdr:row>
      <xdr:rowOff>72468</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2733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55941</xdr:rowOff>
    </xdr:from>
    <xdr:to>
      <xdr:col>19</xdr:col>
      <xdr:colOff>184150</xdr:colOff>
      <xdr:row>43</xdr:row>
      <xdr:rowOff>157541</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4282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167718</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19716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156227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18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32959</xdr:rowOff>
    </xdr:from>
    <xdr:to>
      <xdr:col>11</xdr:col>
      <xdr:colOff>82550</xdr:colOff>
      <xdr:row>43</xdr:row>
      <xdr:rowOff>134559</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405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144736</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21469</xdr:rowOff>
    </xdr:from>
    <xdr:to>
      <xdr:col>7</xdr:col>
      <xdr:colOff>31750</xdr:colOff>
      <xdr:row>43</xdr:row>
      <xdr:rowOff>123069</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393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133246</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[88.5%]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公債費の元金償還金等の経常経費は増となっているが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地方交付税等の増により、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となった。今後も事務事業の見直しに努め、経常収支比率</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80</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％未満を目標とする。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56896</xdr:rowOff>
    </xdr:from>
    <xdr:to>
      <xdr:col>23</xdr:col>
      <xdr:colOff>133350</xdr:colOff>
      <xdr:row>66</xdr:row>
      <xdr:rowOff>169418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2446"/>
          <a:ext cx="0" cy="131267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141495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4571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169418</xdr:rowOff>
    </xdr:from>
    <xdr:to>
      <xdr:col>24</xdr:col>
      <xdr:colOff>12700</xdr:colOff>
      <xdr:row>66</xdr:row>
      <xdr:rowOff>169418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4851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143273</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159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56896</xdr:rowOff>
    </xdr:from>
    <xdr:to>
      <xdr:col>24</xdr:col>
      <xdr:colOff>12700</xdr:colOff>
      <xdr:row>59</xdr:row>
      <xdr:rowOff>56896</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24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162560</xdr:rowOff>
    </xdr:from>
    <xdr:to>
      <xdr:col>23</xdr:col>
      <xdr:colOff>133350</xdr:colOff>
      <xdr:row>64</xdr:row>
      <xdr:rowOff>49022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963910"/>
          <a:ext cx="838200" cy="57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123461</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533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106934</xdr:rowOff>
    </xdr:from>
    <xdr:to>
      <xdr:col>23</xdr:col>
      <xdr:colOff>184150</xdr:colOff>
      <xdr:row>64</xdr:row>
      <xdr:rowOff>37084</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0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64</xdr:row>
      <xdr:rowOff>39370</xdr:rowOff>
    </xdr:from>
    <xdr:to>
      <xdr:col>19</xdr:col>
      <xdr:colOff>133350</xdr:colOff>
      <xdr:row>64</xdr:row>
      <xdr:rowOff>49022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1012170"/>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39370</xdr:rowOff>
    </xdr:from>
    <xdr:to>
      <xdr:col>19</xdr:col>
      <xdr:colOff>184150</xdr:colOff>
      <xdr:row>63</xdr:row>
      <xdr:rowOff>140970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84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151147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609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62</xdr:row>
      <xdr:rowOff>107188</xdr:rowOff>
    </xdr:from>
    <xdr:to>
      <xdr:col>15</xdr:col>
      <xdr:colOff>82550</xdr:colOff>
      <xdr:row>64</xdr:row>
      <xdr:rowOff>39370</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737088"/>
          <a:ext cx="889000" cy="275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24892</xdr:rowOff>
    </xdr:from>
    <xdr:to>
      <xdr:col>15</xdr:col>
      <xdr:colOff>133350</xdr:colOff>
      <xdr:row>63</xdr:row>
      <xdr:rowOff>126492</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26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136669</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5951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62</xdr:row>
      <xdr:rowOff>107188</xdr:rowOff>
    </xdr:from>
    <xdr:to>
      <xdr:col>11</xdr:col>
      <xdr:colOff>31750</xdr:colOff>
      <xdr:row>63</xdr:row>
      <xdr:rowOff>109474</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737088"/>
          <a:ext cx="889000" cy="173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41910</xdr:rowOff>
    </xdr:from>
    <xdr:to>
      <xdr:col>11</xdr:col>
      <xdr:colOff>82550</xdr:colOff>
      <xdr:row>62</xdr:row>
      <xdr:rowOff>143510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671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153687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4406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49022</xdr:rowOff>
    </xdr:from>
    <xdr:to>
      <xdr:col>7</xdr:col>
      <xdr:colOff>31750</xdr:colOff>
      <xdr:row>63</xdr:row>
      <xdr:rowOff>150622</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850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160799</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619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111760</xdr:rowOff>
    </xdr:from>
    <xdr:to>
      <xdr:col>23</xdr:col>
      <xdr:colOff>184150</xdr:colOff>
      <xdr:row>64</xdr:row>
      <xdr:rowOff>41910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913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83837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885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169672</xdr:rowOff>
    </xdr:from>
    <xdr:to>
      <xdr:col>19</xdr:col>
      <xdr:colOff>184150</xdr:colOff>
      <xdr:row>64</xdr:row>
      <xdr:rowOff>99822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971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84599</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105739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160020</xdr:rowOff>
    </xdr:from>
    <xdr:to>
      <xdr:col>15</xdr:col>
      <xdr:colOff>133350</xdr:colOff>
      <xdr:row>64</xdr:row>
      <xdr:rowOff>90170</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961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74947</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1047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62</xdr:row>
      <xdr:rowOff>56388</xdr:rowOff>
    </xdr:from>
    <xdr:to>
      <xdr:col>11</xdr:col>
      <xdr:colOff>82550</xdr:colOff>
      <xdr:row>62</xdr:row>
      <xdr:rowOff>157988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686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142765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7726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58674</xdr:rowOff>
    </xdr:from>
    <xdr:to>
      <xdr:col>7</xdr:col>
      <xdr:colOff>31750</xdr:colOff>
      <xdr:row>63</xdr:row>
      <xdr:rowOff>160274</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6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145051</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94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[383,373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226,122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％の増となったが、類似団体平均並みとなっている。今後も</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物価高騰の影響など</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人件費・物件費ともに増加</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していくことが見込まれる。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6" name="人件費・物件費等の状況グラフ枠">
          <a:extLst>
            <a:ext uri="{FF2B5EF4-FFF2-40B4-BE49-F238E27FC236}">
              <a16:creationId xmlns:a16="http://schemas.microsoft.com/office/drawing/2014/main" id="{00000000-0008-0000-0300-0000BA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80</xdr:row>
      <xdr:rowOff>171126</xdr:rowOff>
    </xdr:from>
    <xdr:to>
      <xdr:col>23</xdr:col>
      <xdr:colOff>133350</xdr:colOff>
      <xdr:row>88</xdr:row>
      <xdr:rowOff>31454</xdr:rowOff>
    </xdr:to>
    <xdr:cxnSp macro="">
      <xdr:nvCxnSpPr>
        <xdr:cNvPr id="187" name="直線コネクタ 186">
          <a:extLst>
            <a:ext uri="{FF2B5EF4-FFF2-40B4-BE49-F238E27FC236}">
              <a16:creationId xmlns:a16="http://schemas.microsoft.com/office/drawing/2014/main" id="{00000000-0008-0000-0300-0000BB000000}"/>
            </a:ext>
          </a:extLst>
        </xdr:cNvPr>
        <xdr:cNvCxnSpPr/>
      </xdr:nvCxnSpPr>
      <xdr:spPr>
        <a:xfrm flipV="1">
          <a:off x="4953000" y="13887126"/>
          <a:ext cx="0" cy="12319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3531</xdr:rowOff>
    </xdr:from>
    <xdr:ext cx="762000" cy="259045"/>
    <xdr:sp macro="" textlink="">
      <xdr:nvSpPr>
        <xdr:cNvPr id="188" name="人件費・物件費等の状況最小値テキスト">
          <a:extLst>
            <a:ext uri="{FF2B5EF4-FFF2-40B4-BE49-F238E27FC236}">
              <a16:creationId xmlns:a16="http://schemas.microsoft.com/office/drawing/2014/main" id="{00000000-0008-0000-0300-0000BC000000}"/>
            </a:ext>
          </a:extLst>
        </xdr:cNvPr>
        <xdr:cNvSpPr txBox="1"/>
      </xdr:nvSpPr>
      <xdr:spPr>
        <a:xfrm>
          <a:off x="5041900" y="15091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713,035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31454</xdr:rowOff>
    </xdr:from>
    <xdr:to>
      <xdr:col>24</xdr:col>
      <xdr:colOff>12700</xdr:colOff>
      <xdr:row>88</xdr:row>
      <xdr:rowOff>31454</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864100" y="15119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86053</xdr:rowOff>
    </xdr:from>
    <xdr:ext cx="762000" cy="259045"/>
    <xdr:sp macro="" textlink="">
      <xdr:nvSpPr>
        <xdr:cNvPr id="190" name="人件費・物件費等の状況最大値テキスト">
          <a:extLst>
            <a:ext uri="{FF2B5EF4-FFF2-40B4-BE49-F238E27FC236}">
              <a16:creationId xmlns:a16="http://schemas.microsoft.com/office/drawing/2014/main" id="{00000000-0008-0000-0300-0000BE000000}"/>
            </a:ext>
          </a:extLst>
        </xdr:cNvPr>
        <xdr:cNvSpPr txBox="1"/>
      </xdr:nvSpPr>
      <xdr:spPr>
        <a:xfrm>
          <a:off x="5041900" y="136306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80</xdr:row>
      <xdr:rowOff>171126</xdr:rowOff>
    </xdr:from>
    <xdr:to>
      <xdr:col>24</xdr:col>
      <xdr:colOff>12700</xdr:colOff>
      <xdr:row>80</xdr:row>
      <xdr:rowOff>171126</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864100" y="138871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23775</xdr:rowOff>
    </xdr:from>
    <xdr:to>
      <xdr:col>23</xdr:col>
      <xdr:colOff>133350</xdr:colOff>
      <xdr:row>83</xdr:row>
      <xdr:rowOff>93228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114800" y="14254125"/>
          <a:ext cx="838200" cy="69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35344</xdr:rowOff>
    </xdr:from>
    <xdr:ext cx="762000" cy="259045"/>
    <xdr:sp macro="" textlink="">
      <xdr:nvSpPr>
        <xdr:cNvPr id="193" name="人件費・物件費等の状況平均値テキスト">
          <a:extLst>
            <a:ext uri="{FF2B5EF4-FFF2-40B4-BE49-F238E27FC236}">
              <a16:creationId xmlns:a16="http://schemas.microsoft.com/office/drawing/2014/main" id="{00000000-0008-0000-0300-0000C1000000}"/>
            </a:ext>
          </a:extLst>
        </xdr:cNvPr>
        <xdr:cNvSpPr txBox="1"/>
      </xdr:nvSpPr>
      <xdr:spPr>
        <a:xfrm>
          <a:off x="5041900" y="142656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63267</xdr:rowOff>
    </xdr:from>
    <xdr:to>
      <xdr:col>23</xdr:col>
      <xdr:colOff>184150</xdr:colOff>
      <xdr:row>83</xdr:row>
      <xdr:rowOff>164867</xdr:rowOff>
    </xdr:to>
    <xdr:sp macro="" textlink="">
      <xdr:nvSpPr>
        <xdr:cNvPr id="194" name="フローチャート: 判断 193">
          <a:extLst>
            <a:ext uri="{FF2B5EF4-FFF2-40B4-BE49-F238E27FC236}">
              <a16:creationId xmlns:a16="http://schemas.microsoft.com/office/drawing/2014/main" id="{00000000-0008-0000-0300-0000C2000000}"/>
            </a:ext>
          </a:extLst>
        </xdr:cNvPr>
        <xdr:cNvSpPr/>
      </xdr:nvSpPr>
      <xdr:spPr>
        <a:xfrm>
          <a:off x="4902200" y="1429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19639</xdr:rowOff>
    </xdr:from>
    <xdr:to>
      <xdr:col>19</xdr:col>
      <xdr:colOff>133350</xdr:colOff>
      <xdr:row>83</xdr:row>
      <xdr:rowOff>23775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3225800" y="14249989"/>
          <a:ext cx="889000" cy="4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166067</xdr:rowOff>
    </xdr:from>
    <xdr:to>
      <xdr:col>19</xdr:col>
      <xdr:colOff>184150</xdr:colOff>
      <xdr:row>83</xdr:row>
      <xdr:rowOff>96217</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4064000" y="14224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80994</xdr:rowOff>
    </xdr:from>
    <xdr:ext cx="7366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3733800" y="143113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363,559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119334</xdr:rowOff>
    </xdr:from>
    <xdr:to>
      <xdr:col>15</xdr:col>
      <xdr:colOff>82550</xdr:colOff>
      <xdr:row>83</xdr:row>
      <xdr:rowOff>19639</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2336800" y="14178234"/>
          <a:ext cx="889000" cy="71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82</xdr:row>
      <xdr:rowOff>137413</xdr:rowOff>
    </xdr:from>
    <xdr:to>
      <xdr:col>15</xdr:col>
      <xdr:colOff>133350</xdr:colOff>
      <xdr:row>83</xdr:row>
      <xdr:rowOff>67563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3175000" y="14196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77740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2844800" y="139651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351,684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62043</xdr:rowOff>
    </xdr:from>
    <xdr:to>
      <xdr:col>11</xdr:col>
      <xdr:colOff>31750</xdr:colOff>
      <xdr:row>82</xdr:row>
      <xdr:rowOff>119334</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1447800" y="14120943"/>
          <a:ext cx="889000" cy="57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82</xdr:row>
      <xdr:rowOff>110922</xdr:rowOff>
    </xdr:from>
    <xdr:to>
      <xdr:col>11</xdr:col>
      <xdr:colOff>82550</xdr:colOff>
      <xdr:row>83</xdr:row>
      <xdr:rowOff>41072</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2286000" y="14169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25849</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1955800" y="14256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64208</xdr:rowOff>
    </xdr:from>
    <xdr:to>
      <xdr:col>7</xdr:col>
      <xdr:colOff>31750</xdr:colOff>
      <xdr:row>82</xdr:row>
      <xdr:rowOff>165808</xdr:rowOff>
    </xdr:to>
    <xdr:sp macro="" textlink="">
      <xdr:nvSpPr>
        <xdr:cNvPr id="204" name="フローチャート: 判断 203">
          <a:extLst>
            <a:ext uri="{FF2B5EF4-FFF2-40B4-BE49-F238E27FC236}">
              <a16:creationId xmlns:a16="http://schemas.microsoft.com/office/drawing/2014/main" id="{00000000-0008-0000-0300-0000CC000000}"/>
            </a:ext>
          </a:extLst>
        </xdr:cNvPr>
        <xdr:cNvSpPr/>
      </xdr:nvSpPr>
      <xdr:spPr>
        <a:xfrm>
          <a:off x="1397000" y="1412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150585</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1066800" y="14209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42428</xdr:rowOff>
    </xdr:from>
    <xdr:to>
      <xdr:col>23</xdr:col>
      <xdr:colOff>184150</xdr:colOff>
      <xdr:row>83</xdr:row>
      <xdr:rowOff>144028</xdr:rowOff>
    </xdr:to>
    <xdr:sp macro="" textlink="">
      <xdr:nvSpPr>
        <xdr:cNvPr id="211" name="楕円 210">
          <a:extLst>
            <a:ext uri="{FF2B5EF4-FFF2-40B4-BE49-F238E27FC236}">
              <a16:creationId xmlns:a16="http://schemas.microsoft.com/office/drawing/2014/main" id="{00000000-0008-0000-0300-0000D3000000}"/>
            </a:ext>
          </a:extLst>
        </xdr:cNvPr>
        <xdr:cNvSpPr/>
      </xdr:nvSpPr>
      <xdr:spPr>
        <a:xfrm>
          <a:off x="4902200" y="142727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58955</xdr:rowOff>
    </xdr:from>
    <xdr:ext cx="762000" cy="259045"/>
    <xdr:sp macro="" textlink="">
      <xdr:nvSpPr>
        <xdr:cNvPr id="212" name="人件費・物件費等の状況該当値テキスト">
          <a:extLst>
            <a:ext uri="{FF2B5EF4-FFF2-40B4-BE49-F238E27FC236}">
              <a16:creationId xmlns:a16="http://schemas.microsoft.com/office/drawing/2014/main" id="{00000000-0008-0000-0300-0000D4000000}"/>
            </a:ext>
          </a:extLst>
        </xdr:cNvPr>
        <xdr:cNvSpPr txBox="1"/>
      </xdr:nvSpPr>
      <xdr:spPr>
        <a:xfrm>
          <a:off x="5041900" y="141178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383,373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144425</xdr:rowOff>
    </xdr:from>
    <xdr:to>
      <xdr:col>19</xdr:col>
      <xdr:colOff>184150</xdr:colOff>
      <xdr:row>83</xdr:row>
      <xdr:rowOff>74575</xdr:rowOff>
    </xdr:to>
    <xdr:sp macro="" textlink="">
      <xdr:nvSpPr>
        <xdr:cNvPr id="213" name="楕円 212">
          <a:extLst>
            <a:ext uri="{FF2B5EF4-FFF2-40B4-BE49-F238E27FC236}">
              <a16:creationId xmlns:a16="http://schemas.microsoft.com/office/drawing/2014/main" id="{00000000-0008-0000-0300-0000D5000000}"/>
            </a:ext>
          </a:extLst>
        </xdr:cNvPr>
        <xdr:cNvSpPr/>
      </xdr:nvSpPr>
      <xdr:spPr>
        <a:xfrm>
          <a:off x="4064000" y="14203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84752</xdr:rowOff>
    </xdr:from>
    <xdr:ext cx="736600" cy="259045"/>
    <xdr:sp macro="" textlink="">
      <xdr:nvSpPr>
        <xdr:cNvPr id="214" name="テキスト ボックス 213">
          <a:extLst>
            <a:ext uri="{FF2B5EF4-FFF2-40B4-BE49-F238E27FC236}">
              <a16:creationId xmlns:a16="http://schemas.microsoft.com/office/drawing/2014/main" id="{00000000-0008-0000-0300-0000D6000000}"/>
            </a:ext>
          </a:extLst>
        </xdr:cNvPr>
        <xdr:cNvSpPr txBox="1"/>
      </xdr:nvSpPr>
      <xdr:spPr>
        <a:xfrm>
          <a:off x="3733800" y="139722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354,590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140289</xdr:rowOff>
    </xdr:from>
    <xdr:to>
      <xdr:col>15</xdr:col>
      <xdr:colOff>133350</xdr:colOff>
      <xdr:row>83</xdr:row>
      <xdr:rowOff>70439</xdr:rowOff>
    </xdr:to>
    <xdr:sp macro="" textlink="">
      <xdr:nvSpPr>
        <xdr:cNvPr id="215" name="楕円 214">
          <a:extLst>
            <a:ext uri="{FF2B5EF4-FFF2-40B4-BE49-F238E27FC236}">
              <a16:creationId xmlns:a16="http://schemas.microsoft.com/office/drawing/2014/main" id="{00000000-0008-0000-0300-0000D7000000}"/>
            </a:ext>
          </a:extLst>
        </xdr:cNvPr>
        <xdr:cNvSpPr/>
      </xdr:nvSpPr>
      <xdr:spPr>
        <a:xfrm>
          <a:off x="3175000" y="14199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55216</xdr:rowOff>
    </xdr:from>
    <xdr:ext cx="762000" cy="259045"/>
    <xdr:sp macro="" textlink="">
      <xdr:nvSpPr>
        <xdr:cNvPr id="216" name="テキスト ボックス 215">
          <a:extLst>
            <a:ext uri="{FF2B5EF4-FFF2-40B4-BE49-F238E27FC236}">
              <a16:creationId xmlns:a16="http://schemas.microsoft.com/office/drawing/2014/main" id="{00000000-0008-0000-0300-0000D8000000}"/>
            </a:ext>
          </a:extLst>
        </xdr:cNvPr>
        <xdr:cNvSpPr txBox="1"/>
      </xdr:nvSpPr>
      <xdr:spPr>
        <a:xfrm>
          <a:off x="2844800" y="142855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68534</xdr:rowOff>
    </xdr:from>
    <xdr:to>
      <xdr:col>11</xdr:col>
      <xdr:colOff>82550</xdr:colOff>
      <xdr:row>82</xdr:row>
      <xdr:rowOff>170134</xdr:rowOff>
    </xdr:to>
    <xdr:sp macro="" textlink="">
      <xdr:nvSpPr>
        <xdr:cNvPr id="217" name="楕円 216">
          <a:extLst>
            <a:ext uri="{FF2B5EF4-FFF2-40B4-BE49-F238E27FC236}">
              <a16:creationId xmlns:a16="http://schemas.microsoft.com/office/drawing/2014/main" id="{00000000-0008-0000-0300-0000D9000000}"/>
            </a:ext>
          </a:extLst>
        </xdr:cNvPr>
        <xdr:cNvSpPr/>
      </xdr:nvSpPr>
      <xdr:spPr>
        <a:xfrm>
          <a:off x="2286000" y="14127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8861</xdr:rowOff>
    </xdr:from>
    <xdr:ext cx="762000" cy="259045"/>
    <xdr:sp macro="" textlink="">
      <xdr:nvSpPr>
        <xdr:cNvPr id="218" name="テキスト ボックス 217">
          <a:extLst>
            <a:ext uri="{FF2B5EF4-FFF2-40B4-BE49-F238E27FC236}">
              <a16:creationId xmlns:a16="http://schemas.microsoft.com/office/drawing/2014/main" id="{00000000-0008-0000-0300-0000DA000000}"/>
            </a:ext>
          </a:extLst>
        </xdr:cNvPr>
        <xdr:cNvSpPr txBox="1"/>
      </xdr:nvSpPr>
      <xdr:spPr>
        <a:xfrm>
          <a:off x="1955800" y="13896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11243</xdr:rowOff>
    </xdr:from>
    <xdr:to>
      <xdr:col>7</xdr:col>
      <xdr:colOff>31750</xdr:colOff>
      <xdr:row>82</xdr:row>
      <xdr:rowOff>112843</xdr:rowOff>
    </xdr:to>
    <xdr:sp macro="" textlink="">
      <xdr:nvSpPr>
        <xdr:cNvPr id="219" name="楕円 218">
          <a:extLst>
            <a:ext uri="{FF2B5EF4-FFF2-40B4-BE49-F238E27FC236}">
              <a16:creationId xmlns:a16="http://schemas.microsoft.com/office/drawing/2014/main" id="{00000000-0008-0000-0300-0000DB000000}"/>
            </a:ext>
          </a:extLst>
        </xdr:cNvPr>
        <xdr:cNvSpPr/>
      </xdr:nvSpPr>
      <xdr:spPr>
        <a:xfrm>
          <a:off x="1397000" y="14070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123020</xdr:rowOff>
    </xdr:from>
    <xdr:ext cx="762000" cy="259045"/>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066800" y="13839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3" name="テキスト ボックス 232">
          <a:extLst>
            <a:ext uri="{FF2B5EF4-FFF2-40B4-BE49-F238E27FC236}">
              <a16:creationId xmlns:a16="http://schemas.microsoft.com/office/drawing/2014/main" id="{00000000-0008-0000-0300-0000E9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職員の平均年齢が高いため、類似団体平均を上回って推移している。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計画的な職員採用のもとラスパイレス指数の改善を図る。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4" name="直線コネクタ 233">
          <a:extLst>
            <a:ext uri="{FF2B5EF4-FFF2-40B4-BE49-F238E27FC236}">
              <a16:creationId xmlns:a16="http://schemas.microsoft.com/office/drawing/2014/main" id="{00000000-0008-0000-0300-0000EA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5" name="テキスト ボックス 234">
          <a:extLst>
            <a:ext uri="{FF2B5EF4-FFF2-40B4-BE49-F238E27FC236}">
              <a16:creationId xmlns:a16="http://schemas.microsoft.com/office/drawing/2014/main" id="{00000000-0008-0000-0300-0000EB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6" name="直線コネクタ 235">
          <a:extLst>
            <a:ext uri="{FF2B5EF4-FFF2-40B4-BE49-F238E27FC236}">
              <a16:creationId xmlns:a16="http://schemas.microsoft.com/office/drawing/2014/main" id="{00000000-0008-0000-0300-0000EC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37" name="テキスト ボックス 236">
          <a:extLst>
            <a:ext uri="{FF2B5EF4-FFF2-40B4-BE49-F238E27FC236}">
              <a16:creationId xmlns:a16="http://schemas.microsoft.com/office/drawing/2014/main" id="{00000000-0008-0000-0300-0000ED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38" name="直線コネクタ 237">
          <a:extLst>
            <a:ext uri="{FF2B5EF4-FFF2-40B4-BE49-F238E27FC236}">
              <a16:creationId xmlns:a16="http://schemas.microsoft.com/office/drawing/2014/main" id="{00000000-0008-0000-0300-0000EE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39" name="テキスト ボックス 238">
          <a:extLst>
            <a:ext uri="{FF2B5EF4-FFF2-40B4-BE49-F238E27FC236}">
              <a16:creationId xmlns:a16="http://schemas.microsoft.com/office/drawing/2014/main" id="{00000000-0008-0000-0300-0000EF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0" name="直線コネクタ 239">
          <a:extLst>
            <a:ext uri="{FF2B5EF4-FFF2-40B4-BE49-F238E27FC236}">
              <a16:creationId xmlns:a16="http://schemas.microsoft.com/office/drawing/2014/main" id="{00000000-0008-0000-0300-0000F0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1" name="テキスト ボックス 240">
          <a:extLst>
            <a:ext uri="{FF2B5EF4-FFF2-40B4-BE49-F238E27FC236}">
              <a16:creationId xmlns:a16="http://schemas.microsoft.com/office/drawing/2014/main" id="{00000000-0008-0000-0300-0000F1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2" name="直線コネクタ 241">
          <a:extLst>
            <a:ext uri="{FF2B5EF4-FFF2-40B4-BE49-F238E27FC236}">
              <a16:creationId xmlns:a16="http://schemas.microsoft.com/office/drawing/2014/main" id="{00000000-0008-0000-0300-0000F2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3" name="テキスト ボックス 242">
          <a:extLst>
            <a:ext uri="{FF2B5EF4-FFF2-40B4-BE49-F238E27FC236}">
              <a16:creationId xmlns:a16="http://schemas.microsoft.com/office/drawing/2014/main" id="{00000000-0008-0000-0300-0000F3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4" name="直線コネクタ 243">
          <a:extLst>
            <a:ext uri="{FF2B5EF4-FFF2-40B4-BE49-F238E27FC236}">
              <a16:creationId xmlns:a16="http://schemas.microsoft.com/office/drawing/2014/main" id="{00000000-0008-0000-0300-0000F4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5" name="テキスト ボックス 244">
          <a:extLst>
            <a:ext uri="{FF2B5EF4-FFF2-40B4-BE49-F238E27FC236}">
              <a16:creationId xmlns:a16="http://schemas.microsoft.com/office/drawing/2014/main" id="{00000000-0008-0000-0300-0000F5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6" name="直線コネクタ 245">
          <a:extLst>
            <a:ext uri="{FF2B5EF4-FFF2-40B4-BE49-F238E27FC236}">
              <a16:creationId xmlns:a16="http://schemas.microsoft.com/office/drawing/2014/main" id="{00000000-0008-0000-0300-0000F6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7" name="テキスト ボックス 246">
          <a:extLst>
            <a:ext uri="{FF2B5EF4-FFF2-40B4-BE49-F238E27FC236}">
              <a16:creationId xmlns:a16="http://schemas.microsoft.com/office/drawing/2014/main" id="{00000000-0008-0000-0300-0000F7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8" name="給与水準   （国との比較）グラフ枠">
          <a:extLst>
            <a:ext uri="{FF2B5EF4-FFF2-40B4-BE49-F238E27FC236}">
              <a16:creationId xmlns:a16="http://schemas.microsoft.com/office/drawing/2014/main" id="{00000000-0008-0000-0300-0000F8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17639</xdr:rowOff>
    </xdr:from>
    <xdr:to>
      <xdr:col>81</xdr:col>
      <xdr:colOff>44450</xdr:colOff>
      <xdr:row>88</xdr:row>
      <xdr:rowOff>160866</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flipV="1">
          <a:off x="17018000" y="13733639"/>
          <a:ext cx="0" cy="151482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132943</xdr:rowOff>
    </xdr:from>
    <xdr:ext cx="762000" cy="259045"/>
    <xdr:sp macro="" textlink="">
      <xdr:nvSpPr>
        <xdr:cNvPr id="250" name="給与水準   （国との比較）最小値テキスト">
          <a:extLst>
            <a:ext uri="{FF2B5EF4-FFF2-40B4-BE49-F238E27FC236}">
              <a16:creationId xmlns:a16="http://schemas.microsoft.com/office/drawing/2014/main" id="{00000000-0008-0000-0300-0000FA000000}"/>
            </a:ext>
          </a:extLst>
        </xdr:cNvPr>
        <xdr:cNvSpPr txBox="1"/>
      </xdr:nvSpPr>
      <xdr:spPr>
        <a:xfrm>
          <a:off x="17106900" y="1522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160866</xdr:rowOff>
    </xdr:from>
    <xdr:to>
      <xdr:col>81</xdr:col>
      <xdr:colOff>133350</xdr:colOff>
      <xdr:row>88</xdr:row>
      <xdr:rowOff>160866</xdr:rowOff>
    </xdr:to>
    <xdr:cxnSp macro="">
      <xdr:nvCxnSpPr>
        <xdr:cNvPr id="251" name="直線コネクタ 250">
          <a:extLst>
            <a:ext uri="{FF2B5EF4-FFF2-40B4-BE49-F238E27FC236}">
              <a16:creationId xmlns:a16="http://schemas.microsoft.com/office/drawing/2014/main" id="{00000000-0008-0000-0300-0000FB000000}"/>
            </a:ext>
          </a:extLst>
        </xdr:cNvPr>
        <xdr:cNvCxnSpPr/>
      </xdr:nvCxnSpPr>
      <xdr:spPr>
        <a:xfrm>
          <a:off x="16929100" y="1524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104016</xdr:rowOff>
    </xdr:from>
    <xdr:ext cx="762000" cy="259045"/>
    <xdr:sp macro="" textlink="">
      <xdr:nvSpPr>
        <xdr:cNvPr id="252" name="給与水準   （国との比較）最大値テキスト">
          <a:extLst>
            <a:ext uri="{FF2B5EF4-FFF2-40B4-BE49-F238E27FC236}">
              <a16:creationId xmlns:a16="http://schemas.microsoft.com/office/drawing/2014/main" id="{00000000-0008-0000-0300-0000FC000000}"/>
            </a:ext>
          </a:extLst>
        </xdr:cNvPr>
        <xdr:cNvSpPr txBox="1"/>
      </xdr:nvSpPr>
      <xdr:spPr>
        <a:xfrm>
          <a:off x="17106900" y="13477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17639</xdr:rowOff>
    </xdr:from>
    <xdr:to>
      <xdr:col>81</xdr:col>
      <xdr:colOff>133350</xdr:colOff>
      <xdr:row>80</xdr:row>
      <xdr:rowOff>17639</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a:off x="16929100" y="13733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37395</xdr:rowOff>
    </xdr:from>
    <xdr:to>
      <xdr:col>81</xdr:col>
      <xdr:colOff>44450</xdr:colOff>
      <xdr:row>87</xdr:row>
      <xdr:rowOff>64205</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flipV="1">
          <a:off x="16179800" y="14953545"/>
          <a:ext cx="838200" cy="26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155522</xdr:rowOff>
    </xdr:from>
    <xdr:ext cx="762000" cy="259045"/>
    <xdr:sp macro="" textlink="">
      <xdr:nvSpPr>
        <xdr:cNvPr id="255" name="給与水準   （国との比較）平均値テキスト">
          <a:extLst>
            <a:ext uri="{FF2B5EF4-FFF2-40B4-BE49-F238E27FC236}">
              <a16:creationId xmlns:a16="http://schemas.microsoft.com/office/drawing/2014/main" id="{00000000-0008-0000-0300-0000FF000000}"/>
            </a:ext>
          </a:extLst>
        </xdr:cNvPr>
        <xdr:cNvSpPr txBox="1"/>
      </xdr:nvSpPr>
      <xdr:spPr>
        <a:xfrm>
          <a:off x="17106900" y="1438587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138995</xdr:rowOff>
    </xdr:from>
    <xdr:to>
      <xdr:col>81</xdr:col>
      <xdr:colOff>95250</xdr:colOff>
      <xdr:row>85</xdr:row>
      <xdr:rowOff>69145</xdr:rowOff>
    </xdr:to>
    <xdr:sp macro="" textlink="">
      <xdr:nvSpPr>
        <xdr:cNvPr id="256" name="フローチャート: 判断 255">
          <a:extLst>
            <a:ext uri="{FF2B5EF4-FFF2-40B4-BE49-F238E27FC236}">
              <a16:creationId xmlns:a16="http://schemas.microsoft.com/office/drawing/2014/main" id="{00000000-0008-0000-0300-000000010000}"/>
            </a:ext>
          </a:extLst>
        </xdr:cNvPr>
        <xdr:cNvSpPr/>
      </xdr:nvSpPr>
      <xdr:spPr>
        <a:xfrm>
          <a:off x="169672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64205</xdr:rowOff>
    </xdr:from>
    <xdr:to>
      <xdr:col>77</xdr:col>
      <xdr:colOff>44450</xdr:colOff>
      <xdr:row>87</xdr:row>
      <xdr:rowOff>64205</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5290800" y="1498035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84</xdr:row>
      <xdr:rowOff>98778</xdr:rowOff>
    </xdr:from>
    <xdr:to>
      <xdr:col>77</xdr:col>
      <xdr:colOff>95250</xdr:colOff>
      <xdr:row>85</xdr:row>
      <xdr:rowOff>28928</xdr:rowOff>
    </xdr:to>
    <xdr:sp macro="" textlink="">
      <xdr:nvSpPr>
        <xdr:cNvPr id="258" name="フローチャート: 判断 257">
          <a:extLst>
            <a:ext uri="{FF2B5EF4-FFF2-40B4-BE49-F238E27FC236}">
              <a16:creationId xmlns:a16="http://schemas.microsoft.com/office/drawing/2014/main" id="{00000000-0008-0000-0300-000002010000}"/>
            </a:ext>
          </a:extLst>
        </xdr:cNvPr>
        <xdr:cNvSpPr/>
      </xdr:nvSpPr>
      <xdr:spPr>
        <a:xfrm>
          <a:off x="16129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39105</xdr:rowOff>
    </xdr:from>
    <xdr:ext cx="736600" cy="259045"/>
    <xdr:sp macro="" textlink="">
      <xdr:nvSpPr>
        <xdr:cNvPr id="259" name="テキスト ボックス 258">
          <a:extLst>
            <a:ext uri="{FF2B5EF4-FFF2-40B4-BE49-F238E27FC236}">
              <a16:creationId xmlns:a16="http://schemas.microsoft.com/office/drawing/2014/main" id="{00000000-0008-0000-0300-000003010000}"/>
            </a:ext>
          </a:extLst>
        </xdr:cNvPr>
        <xdr:cNvSpPr txBox="1"/>
      </xdr:nvSpPr>
      <xdr:spPr>
        <a:xfrm>
          <a:off x="15798800" y="1426945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64205</xdr:rowOff>
    </xdr:from>
    <xdr:to>
      <xdr:col>72</xdr:col>
      <xdr:colOff>203200</xdr:colOff>
      <xdr:row>87</xdr:row>
      <xdr:rowOff>104422</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flipV="1">
          <a:off x="14401800" y="14980355"/>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98778</xdr:rowOff>
    </xdr:from>
    <xdr:to>
      <xdr:col>73</xdr:col>
      <xdr:colOff>44450</xdr:colOff>
      <xdr:row>85</xdr:row>
      <xdr:rowOff>28928</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5240000" y="1450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39105</xdr:rowOff>
    </xdr:from>
    <xdr:ext cx="7620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4909800" y="142694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37395</xdr:rowOff>
    </xdr:from>
    <xdr:to>
      <xdr:col>68</xdr:col>
      <xdr:colOff>152400</xdr:colOff>
      <xdr:row>87</xdr:row>
      <xdr:rowOff>104422</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a:off x="13512800" y="14953545"/>
          <a:ext cx="889000" cy="670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125589</xdr:rowOff>
    </xdr:from>
    <xdr:to>
      <xdr:col>68</xdr:col>
      <xdr:colOff>203200</xdr:colOff>
      <xdr:row>85</xdr:row>
      <xdr:rowOff>55739</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4351000" y="14527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65916</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020800" y="142962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152400</xdr:rowOff>
    </xdr:from>
    <xdr:to>
      <xdr:col>64</xdr:col>
      <xdr:colOff>152400</xdr:colOff>
      <xdr:row>85</xdr:row>
      <xdr:rowOff>82550</xdr:rowOff>
    </xdr:to>
    <xdr:sp macro="" textlink="">
      <xdr:nvSpPr>
        <xdr:cNvPr id="266" name="フローチャート: 判断 265">
          <a:extLst>
            <a:ext uri="{FF2B5EF4-FFF2-40B4-BE49-F238E27FC236}">
              <a16:creationId xmlns:a16="http://schemas.microsoft.com/office/drawing/2014/main" id="{00000000-0008-0000-0300-00000A010000}"/>
            </a:ext>
          </a:extLst>
        </xdr:cNvPr>
        <xdr:cNvSpPr/>
      </xdr:nvSpPr>
      <xdr:spPr>
        <a:xfrm>
          <a:off x="134620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92727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3131800" y="1432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158045</xdr:rowOff>
    </xdr:from>
    <xdr:to>
      <xdr:col>81</xdr:col>
      <xdr:colOff>95250</xdr:colOff>
      <xdr:row>87</xdr:row>
      <xdr:rowOff>88195</xdr:rowOff>
    </xdr:to>
    <xdr:sp macro="" textlink="">
      <xdr:nvSpPr>
        <xdr:cNvPr id="273" name="楕円 272">
          <a:extLst>
            <a:ext uri="{FF2B5EF4-FFF2-40B4-BE49-F238E27FC236}">
              <a16:creationId xmlns:a16="http://schemas.microsoft.com/office/drawing/2014/main" id="{00000000-0008-0000-0300-000011010000}"/>
            </a:ext>
          </a:extLst>
        </xdr:cNvPr>
        <xdr:cNvSpPr/>
      </xdr:nvSpPr>
      <xdr:spPr>
        <a:xfrm>
          <a:off x="169672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130122</xdr:rowOff>
    </xdr:from>
    <xdr:ext cx="762000" cy="259045"/>
    <xdr:sp macro="" textlink="">
      <xdr:nvSpPr>
        <xdr:cNvPr id="274" name="給与水準   （国との比較）該当値テキスト">
          <a:extLst>
            <a:ext uri="{FF2B5EF4-FFF2-40B4-BE49-F238E27FC236}">
              <a16:creationId xmlns:a16="http://schemas.microsoft.com/office/drawing/2014/main" id="{00000000-0008-0000-0300-000012010000}"/>
            </a:ext>
          </a:extLst>
        </xdr:cNvPr>
        <xdr:cNvSpPr txBox="1"/>
      </xdr:nvSpPr>
      <xdr:spPr>
        <a:xfrm>
          <a:off x="17106900" y="148748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13405</xdr:rowOff>
    </xdr:from>
    <xdr:to>
      <xdr:col>77</xdr:col>
      <xdr:colOff>95250</xdr:colOff>
      <xdr:row>87</xdr:row>
      <xdr:rowOff>115005</xdr:rowOff>
    </xdr:to>
    <xdr:sp macro="" textlink="">
      <xdr:nvSpPr>
        <xdr:cNvPr id="275" name="楕円 274">
          <a:extLst>
            <a:ext uri="{FF2B5EF4-FFF2-40B4-BE49-F238E27FC236}">
              <a16:creationId xmlns:a16="http://schemas.microsoft.com/office/drawing/2014/main" id="{00000000-0008-0000-0300-000013010000}"/>
            </a:ext>
          </a:extLst>
        </xdr:cNvPr>
        <xdr:cNvSpPr/>
      </xdr:nvSpPr>
      <xdr:spPr>
        <a:xfrm>
          <a:off x="16129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99782</xdr:rowOff>
    </xdr:from>
    <xdr:ext cx="736600" cy="259045"/>
    <xdr:sp macro="" textlink="">
      <xdr:nvSpPr>
        <xdr:cNvPr id="276" name="テキスト ボックス 275">
          <a:extLst>
            <a:ext uri="{FF2B5EF4-FFF2-40B4-BE49-F238E27FC236}">
              <a16:creationId xmlns:a16="http://schemas.microsoft.com/office/drawing/2014/main" id="{00000000-0008-0000-0300-000014010000}"/>
            </a:ext>
          </a:extLst>
        </xdr:cNvPr>
        <xdr:cNvSpPr txBox="1"/>
      </xdr:nvSpPr>
      <xdr:spPr>
        <a:xfrm>
          <a:off x="15798800" y="150159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13405</xdr:rowOff>
    </xdr:from>
    <xdr:to>
      <xdr:col>73</xdr:col>
      <xdr:colOff>44450</xdr:colOff>
      <xdr:row>87</xdr:row>
      <xdr:rowOff>115005</xdr:rowOff>
    </xdr:to>
    <xdr:sp macro="" textlink="">
      <xdr:nvSpPr>
        <xdr:cNvPr id="277" name="楕円 276">
          <a:extLst>
            <a:ext uri="{FF2B5EF4-FFF2-40B4-BE49-F238E27FC236}">
              <a16:creationId xmlns:a16="http://schemas.microsoft.com/office/drawing/2014/main" id="{00000000-0008-0000-0300-000015010000}"/>
            </a:ext>
          </a:extLst>
        </xdr:cNvPr>
        <xdr:cNvSpPr/>
      </xdr:nvSpPr>
      <xdr:spPr>
        <a:xfrm>
          <a:off x="15240000" y="14929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99782</xdr:rowOff>
    </xdr:from>
    <xdr:ext cx="762000" cy="259045"/>
    <xdr:sp macro="" textlink="">
      <xdr:nvSpPr>
        <xdr:cNvPr id="278" name="テキスト ボックス 277">
          <a:extLst>
            <a:ext uri="{FF2B5EF4-FFF2-40B4-BE49-F238E27FC236}">
              <a16:creationId xmlns:a16="http://schemas.microsoft.com/office/drawing/2014/main" id="{00000000-0008-0000-0300-000016010000}"/>
            </a:ext>
          </a:extLst>
        </xdr:cNvPr>
        <xdr:cNvSpPr txBox="1"/>
      </xdr:nvSpPr>
      <xdr:spPr>
        <a:xfrm>
          <a:off x="14909800" y="15015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53622</xdr:rowOff>
    </xdr:from>
    <xdr:to>
      <xdr:col>68</xdr:col>
      <xdr:colOff>203200</xdr:colOff>
      <xdr:row>87</xdr:row>
      <xdr:rowOff>155222</xdr:rowOff>
    </xdr:to>
    <xdr:sp macro="" textlink="">
      <xdr:nvSpPr>
        <xdr:cNvPr id="279" name="楕円 278">
          <a:extLst>
            <a:ext uri="{FF2B5EF4-FFF2-40B4-BE49-F238E27FC236}">
              <a16:creationId xmlns:a16="http://schemas.microsoft.com/office/drawing/2014/main" id="{00000000-0008-0000-0300-000017010000}"/>
            </a:ext>
          </a:extLst>
        </xdr:cNvPr>
        <xdr:cNvSpPr/>
      </xdr:nvSpPr>
      <xdr:spPr>
        <a:xfrm>
          <a:off x="14351000" y="14969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139999</xdr:rowOff>
    </xdr:from>
    <xdr:ext cx="762000" cy="259045"/>
    <xdr:sp macro="" textlink="">
      <xdr:nvSpPr>
        <xdr:cNvPr id="280" name="テキスト ボックス 279">
          <a:extLst>
            <a:ext uri="{FF2B5EF4-FFF2-40B4-BE49-F238E27FC236}">
              <a16:creationId xmlns:a16="http://schemas.microsoft.com/office/drawing/2014/main" id="{00000000-0008-0000-0300-000018010000}"/>
            </a:ext>
          </a:extLst>
        </xdr:cNvPr>
        <xdr:cNvSpPr txBox="1"/>
      </xdr:nvSpPr>
      <xdr:spPr>
        <a:xfrm>
          <a:off x="14020800" y="15056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158045</xdr:rowOff>
    </xdr:from>
    <xdr:to>
      <xdr:col>64</xdr:col>
      <xdr:colOff>152400</xdr:colOff>
      <xdr:row>87</xdr:row>
      <xdr:rowOff>88195</xdr:rowOff>
    </xdr:to>
    <xdr:sp macro="" textlink="">
      <xdr:nvSpPr>
        <xdr:cNvPr id="281" name="楕円 280">
          <a:extLst>
            <a:ext uri="{FF2B5EF4-FFF2-40B4-BE49-F238E27FC236}">
              <a16:creationId xmlns:a16="http://schemas.microsoft.com/office/drawing/2014/main" id="{00000000-0008-0000-0300-000019010000}"/>
            </a:ext>
          </a:extLst>
        </xdr:cNvPr>
        <xdr:cNvSpPr/>
      </xdr:nvSpPr>
      <xdr:spPr>
        <a:xfrm>
          <a:off x="13462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87</xdr:row>
      <xdr:rowOff>72972</xdr:rowOff>
    </xdr:from>
    <xdr:ext cx="762000" cy="259045"/>
    <xdr:sp macro="" textlink="">
      <xdr:nvSpPr>
        <xdr:cNvPr id="282" name="テキスト ボックス 281">
          <a:extLst>
            <a:ext uri="{FF2B5EF4-FFF2-40B4-BE49-F238E27FC236}">
              <a16:creationId xmlns:a16="http://schemas.microsoft.com/office/drawing/2014/main" id="{00000000-0008-0000-0300-00001A010000}"/>
            </a:ext>
          </a:extLst>
        </xdr:cNvPr>
        <xdr:cNvSpPr txBox="1"/>
      </xdr:nvSpPr>
      <xdr:spPr>
        <a:xfrm>
          <a:off x="13131800" y="1498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3" name="正方形/長方形 282">
          <a:extLst>
            <a:ext uri="{FF2B5EF4-FFF2-40B4-BE49-F238E27FC236}">
              <a16:creationId xmlns:a16="http://schemas.microsoft.com/office/drawing/2014/main" id="{00000000-0008-0000-0300-00001B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保育施設・牧場等を直接運営しながらも、類似団体平均並みで推移している。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計画的な職員採用と適正配置に努める。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54</xdr:row>
      <xdr:rowOff>139700</xdr:rowOff>
    </xdr:from>
    <xdr:ext cx="349839" cy="225703"/>
    <xdr:sp macro="" textlink="">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7" name="直線コネクタ 296">
          <a:extLst>
            <a:ext uri="{FF2B5EF4-FFF2-40B4-BE49-F238E27FC236}">
              <a16:creationId xmlns:a16="http://schemas.microsoft.com/office/drawing/2014/main" id="{00000000-0008-0000-0300-000029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31750</xdr:rowOff>
    </xdr:from>
    <xdr:to>
      <xdr:col>85</xdr:col>
      <xdr:colOff>95250</xdr:colOff>
      <xdr:row>67</xdr:row>
      <xdr:rowOff>31750</xdr:rowOff>
    </xdr:to>
    <xdr:cxnSp macro="">
      <xdr:nvCxnSpPr>
        <xdr:cNvPr id="299" name="直線コネクタ 298">
          <a:extLst>
            <a:ext uri="{FF2B5EF4-FFF2-40B4-BE49-F238E27FC236}">
              <a16:creationId xmlns:a16="http://schemas.microsoft.com/office/drawing/2014/main" id="{00000000-0008-0000-0300-00002B010000}"/>
            </a:ext>
          </a:extLst>
        </xdr:cNvPr>
        <xdr:cNvCxnSpPr/>
      </xdr:nvCxnSpPr>
      <xdr:spPr>
        <a:xfrm>
          <a:off x="12827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60977</xdr:rowOff>
    </xdr:from>
    <xdr:ext cx="762000" cy="259045"/>
    <xdr:sp macro="" textlink="">
      <xdr:nvSpPr>
        <xdr:cNvPr id="300" name="テキスト ボックス 299">
          <a:extLst>
            <a:ext uri="{FF2B5EF4-FFF2-40B4-BE49-F238E27FC236}">
              <a16:creationId xmlns:a16="http://schemas.microsoft.com/office/drawing/2014/main" id="{00000000-0008-0000-0300-00002C010000}"/>
            </a:ext>
          </a:extLst>
        </xdr:cNvPr>
        <xdr:cNvSpPr txBox="1"/>
      </xdr:nvSpPr>
      <xdr:spPr>
        <a:xfrm>
          <a:off x="1206500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64</xdr:row>
      <xdr:rowOff>63500</xdr:rowOff>
    </xdr:from>
    <xdr:to>
      <xdr:col>85</xdr:col>
      <xdr:colOff>95250</xdr:colOff>
      <xdr:row>64</xdr:row>
      <xdr:rowOff>63500</xdr:rowOff>
    </xdr:to>
    <xdr:cxnSp macro="">
      <xdr:nvCxnSpPr>
        <xdr:cNvPr id="301" name="直線コネクタ 300">
          <a:extLst>
            <a:ext uri="{FF2B5EF4-FFF2-40B4-BE49-F238E27FC236}">
              <a16:creationId xmlns:a16="http://schemas.microsoft.com/office/drawing/2014/main" id="{00000000-0008-0000-0300-00002D010000}"/>
            </a:ext>
          </a:extLst>
        </xdr:cNvPr>
        <xdr:cNvCxnSpPr/>
      </xdr:nvCxnSpPr>
      <xdr:spPr>
        <a:xfrm>
          <a:off x="12827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92727</xdr:rowOff>
    </xdr:from>
    <xdr:ext cx="762000" cy="259045"/>
    <xdr:sp macro="" textlink="">
      <xdr:nvSpPr>
        <xdr:cNvPr id="302" name="テキスト ボックス 301">
          <a:extLst>
            <a:ext uri="{FF2B5EF4-FFF2-40B4-BE49-F238E27FC236}">
              <a16:creationId xmlns:a16="http://schemas.microsoft.com/office/drawing/2014/main" id="{00000000-0008-0000-0300-00002E010000}"/>
            </a:ext>
          </a:extLst>
        </xdr:cNvPr>
        <xdr:cNvSpPr txBox="1"/>
      </xdr:nvSpPr>
      <xdr:spPr>
        <a:xfrm>
          <a:off x="1206500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95250</xdr:rowOff>
    </xdr:from>
    <xdr:to>
      <xdr:col>85</xdr:col>
      <xdr:colOff>95250</xdr:colOff>
      <xdr:row>61</xdr:row>
      <xdr:rowOff>95250</xdr:rowOff>
    </xdr:to>
    <xdr:cxnSp macro="">
      <xdr:nvCxnSpPr>
        <xdr:cNvPr id="303" name="直線コネクタ 302">
          <a:extLst>
            <a:ext uri="{FF2B5EF4-FFF2-40B4-BE49-F238E27FC236}">
              <a16:creationId xmlns:a16="http://schemas.microsoft.com/office/drawing/2014/main" id="{00000000-0008-0000-0300-00002F010000}"/>
            </a:ext>
          </a:extLst>
        </xdr:cNvPr>
        <xdr:cNvCxnSpPr/>
      </xdr:nvCxnSpPr>
      <xdr:spPr>
        <a:xfrm>
          <a:off x="12827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60</xdr:row>
      <xdr:rowOff>124477</xdr:rowOff>
    </xdr:from>
    <xdr:ext cx="762000" cy="259045"/>
    <xdr:sp macro="" textlink="">
      <xdr:nvSpPr>
        <xdr:cNvPr id="304" name="テキスト ボックス 303">
          <a:extLst>
            <a:ext uri="{FF2B5EF4-FFF2-40B4-BE49-F238E27FC236}">
              <a16:creationId xmlns:a16="http://schemas.microsoft.com/office/drawing/2014/main" id="{00000000-0008-0000-0300-000030010000}"/>
            </a:ext>
          </a:extLst>
        </xdr:cNvPr>
        <xdr:cNvSpPr txBox="1"/>
      </xdr:nvSpPr>
      <xdr:spPr>
        <a:xfrm>
          <a:off x="1206500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127000</xdr:rowOff>
    </xdr:from>
    <xdr:to>
      <xdr:col>85</xdr:col>
      <xdr:colOff>95250</xdr:colOff>
      <xdr:row>58</xdr:row>
      <xdr:rowOff>127000</xdr:rowOff>
    </xdr:to>
    <xdr:cxnSp macro="">
      <xdr:nvCxnSpPr>
        <xdr:cNvPr id="305" name="直線コネクタ 304">
          <a:extLst>
            <a:ext uri="{FF2B5EF4-FFF2-40B4-BE49-F238E27FC236}">
              <a16:creationId xmlns:a16="http://schemas.microsoft.com/office/drawing/2014/main" id="{00000000-0008-0000-0300-000031010000}"/>
            </a:ext>
          </a:extLst>
        </xdr:cNvPr>
        <xdr:cNvCxnSpPr/>
      </xdr:nvCxnSpPr>
      <xdr:spPr>
        <a:xfrm>
          <a:off x="12827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156227</xdr:rowOff>
    </xdr:from>
    <xdr:ext cx="762000" cy="259045"/>
    <xdr:sp macro="" textlink="">
      <xdr:nvSpPr>
        <xdr:cNvPr id="306" name="テキスト ボックス 305">
          <a:extLst>
            <a:ext uri="{FF2B5EF4-FFF2-40B4-BE49-F238E27FC236}">
              <a16:creationId xmlns:a16="http://schemas.microsoft.com/office/drawing/2014/main" id="{00000000-0008-0000-0300-000032010000}"/>
            </a:ext>
          </a:extLst>
        </xdr:cNvPr>
        <xdr:cNvSpPr txBox="1"/>
      </xdr:nvSpPr>
      <xdr:spPr>
        <a:xfrm>
          <a:off x="1206500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7" name="直線コネクタ 306">
          <a:extLst>
            <a:ext uri="{FF2B5EF4-FFF2-40B4-BE49-F238E27FC236}">
              <a16:creationId xmlns:a16="http://schemas.microsoft.com/office/drawing/2014/main" id="{00000000-0008-0000-0300-000033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8" name="テキスト ボックス 307">
          <a:extLst>
            <a:ext uri="{FF2B5EF4-FFF2-40B4-BE49-F238E27FC236}">
              <a16:creationId xmlns:a16="http://schemas.microsoft.com/office/drawing/2014/main" id="{00000000-0008-0000-0300-000034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09" name="定員管理の状況グラフ枠">
          <a:extLst>
            <a:ext uri="{FF2B5EF4-FFF2-40B4-BE49-F238E27FC236}">
              <a16:creationId xmlns:a16="http://schemas.microsoft.com/office/drawing/2014/main" id="{00000000-0008-0000-0300-000035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130378</xdr:rowOff>
    </xdr:from>
    <xdr:to>
      <xdr:col>81</xdr:col>
      <xdr:colOff>44450</xdr:colOff>
      <xdr:row>65</xdr:row>
      <xdr:rowOff>77851</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flipV="1">
          <a:off x="17018000" y="10074478"/>
          <a:ext cx="0" cy="114762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49928</xdr:rowOff>
    </xdr:from>
    <xdr:ext cx="762000" cy="259045"/>
    <xdr:sp macro="" textlink="">
      <xdr:nvSpPr>
        <xdr:cNvPr id="311" name="定員管理の状況最小値テキスト">
          <a:extLst>
            <a:ext uri="{FF2B5EF4-FFF2-40B4-BE49-F238E27FC236}">
              <a16:creationId xmlns:a16="http://schemas.microsoft.com/office/drawing/2014/main" id="{00000000-0008-0000-0300-000037010000}"/>
            </a:ext>
          </a:extLst>
        </xdr:cNvPr>
        <xdr:cNvSpPr txBox="1"/>
      </xdr:nvSpPr>
      <xdr:spPr>
        <a:xfrm>
          <a:off x="17106900" y="111941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65</xdr:row>
      <xdr:rowOff>77851</xdr:rowOff>
    </xdr:from>
    <xdr:to>
      <xdr:col>81</xdr:col>
      <xdr:colOff>133350</xdr:colOff>
      <xdr:row>65</xdr:row>
      <xdr:rowOff>77851</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a:off x="16929100" y="112221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45305</xdr:rowOff>
    </xdr:from>
    <xdr:ext cx="762000" cy="259045"/>
    <xdr:sp macro="" textlink="">
      <xdr:nvSpPr>
        <xdr:cNvPr id="313" name="定員管理の状況最大値テキスト">
          <a:extLst>
            <a:ext uri="{FF2B5EF4-FFF2-40B4-BE49-F238E27FC236}">
              <a16:creationId xmlns:a16="http://schemas.microsoft.com/office/drawing/2014/main" id="{00000000-0008-0000-0300-000039010000}"/>
            </a:ext>
          </a:extLst>
        </xdr:cNvPr>
        <xdr:cNvSpPr txBox="1"/>
      </xdr:nvSpPr>
      <xdr:spPr>
        <a:xfrm>
          <a:off x="17106900" y="9817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130378</xdr:rowOff>
    </xdr:from>
    <xdr:to>
      <xdr:col>81</xdr:col>
      <xdr:colOff>133350</xdr:colOff>
      <xdr:row>58</xdr:row>
      <xdr:rowOff>130378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0074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87173</xdr:rowOff>
    </xdr:from>
    <xdr:to>
      <xdr:col>81</xdr:col>
      <xdr:colOff>44450</xdr:colOff>
      <xdr:row>60</xdr:row>
      <xdr:rowOff>89586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179800" y="10374173"/>
          <a:ext cx="838200" cy="2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71670</xdr:rowOff>
    </xdr:from>
    <xdr:ext cx="762000" cy="259045"/>
    <xdr:sp macro="" textlink="">
      <xdr:nvSpPr>
        <xdr:cNvPr id="316" name="定員管理の状況平均値テキスト">
          <a:extLst>
            <a:ext uri="{FF2B5EF4-FFF2-40B4-BE49-F238E27FC236}">
              <a16:creationId xmlns:a16="http://schemas.microsoft.com/office/drawing/2014/main" id="{00000000-0008-0000-0300-00003C010000}"/>
            </a:ext>
          </a:extLst>
        </xdr:cNvPr>
        <xdr:cNvSpPr txBox="1"/>
      </xdr:nvSpPr>
      <xdr:spPr>
        <a:xfrm>
          <a:off x="17106900" y="103586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99593</xdr:rowOff>
    </xdr:from>
    <xdr:to>
      <xdr:col>81</xdr:col>
      <xdr:colOff>95250</xdr:colOff>
      <xdr:row>61</xdr:row>
      <xdr:rowOff>29743</xdr:rowOff>
    </xdr:to>
    <xdr:sp macro="" textlink="">
      <xdr:nvSpPr>
        <xdr:cNvPr id="317" name="フローチャート: 判断 316">
          <a:extLst>
            <a:ext uri="{FF2B5EF4-FFF2-40B4-BE49-F238E27FC236}">
              <a16:creationId xmlns:a16="http://schemas.microsoft.com/office/drawing/2014/main" id="{00000000-0008-0000-0300-00003D010000}"/>
            </a:ext>
          </a:extLst>
        </xdr:cNvPr>
        <xdr:cNvSpPr/>
      </xdr:nvSpPr>
      <xdr:spPr>
        <a:xfrm>
          <a:off x="16967200" y="10386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87173</xdr:rowOff>
    </xdr:from>
    <xdr:to>
      <xdr:col>77</xdr:col>
      <xdr:colOff>44450</xdr:colOff>
      <xdr:row>60</xdr:row>
      <xdr:rowOff>91034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flipV="1">
          <a:off x="15290800" y="10374173"/>
          <a:ext cx="889000" cy="3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74499</xdr:rowOff>
    </xdr:from>
    <xdr:to>
      <xdr:col>77</xdr:col>
      <xdr:colOff>95250</xdr:colOff>
      <xdr:row>61</xdr:row>
      <xdr:rowOff>4649</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129000" y="10361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160876</xdr:rowOff>
    </xdr:from>
    <xdr:ext cx="736600" cy="259045"/>
    <xdr:sp macro="" textlink="">
      <xdr:nvSpPr>
        <xdr:cNvPr id="320" name="テキスト ボックス 319">
          <a:extLst>
            <a:ext uri="{FF2B5EF4-FFF2-40B4-BE49-F238E27FC236}">
              <a16:creationId xmlns:a16="http://schemas.microsoft.com/office/drawing/2014/main" id="{00000000-0008-0000-0300-000040010000}"/>
            </a:ext>
          </a:extLst>
        </xdr:cNvPr>
        <xdr:cNvSpPr txBox="1"/>
      </xdr:nvSpPr>
      <xdr:spPr>
        <a:xfrm>
          <a:off x="15798800" y="1044787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81382</xdr:rowOff>
    </xdr:from>
    <xdr:to>
      <xdr:col>72</xdr:col>
      <xdr:colOff>203200</xdr:colOff>
      <xdr:row>60</xdr:row>
      <xdr:rowOff>91034</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4401800" y="10368382"/>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51816</xdr:rowOff>
    </xdr:from>
    <xdr:to>
      <xdr:col>73</xdr:col>
      <xdr:colOff>44450</xdr:colOff>
      <xdr:row>60</xdr:row>
      <xdr:rowOff>153416</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5240000" y="10338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138193</xdr:rowOff>
    </xdr:from>
    <xdr:ext cx="7620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4909800" y="10425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69317</xdr:rowOff>
    </xdr:from>
    <xdr:to>
      <xdr:col>68</xdr:col>
      <xdr:colOff>152400</xdr:colOff>
      <xdr:row>60</xdr:row>
      <xdr:rowOff>81382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3512800" y="10356317"/>
          <a:ext cx="889000" cy="12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41681</xdr:rowOff>
    </xdr:from>
    <xdr:to>
      <xdr:col>68</xdr:col>
      <xdr:colOff>203200</xdr:colOff>
      <xdr:row>60</xdr:row>
      <xdr:rowOff>143281</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4351000" y="10328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128058</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020800" y="1041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7417</xdr:rowOff>
    </xdr:from>
    <xdr:to>
      <xdr:col>64</xdr:col>
      <xdr:colOff>152400</xdr:colOff>
      <xdr:row>60</xdr:row>
      <xdr:rowOff>109017</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3462000" y="102944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119194</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3131800" y="100632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38786</xdr:rowOff>
    </xdr:from>
    <xdr:to>
      <xdr:col>81</xdr:col>
      <xdr:colOff>95250</xdr:colOff>
      <xdr:row>60</xdr:row>
      <xdr:rowOff>140386</xdr:rowOff>
    </xdr:to>
    <xdr:sp macro="" textlink="">
      <xdr:nvSpPr>
        <xdr:cNvPr id="334" name="楕円 333">
          <a:extLst>
            <a:ext uri="{FF2B5EF4-FFF2-40B4-BE49-F238E27FC236}">
              <a16:creationId xmlns:a16="http://schemas.microsoft.com/office/drawing/2014/main" id="{00000000-0008-0000-0300-00004E010000}"/>
            </a:ext>
          </a:extLst>
        </xdr:cNvPr>
        <xdr:cNvSpPr/>
      </xdr:nvSpPr>
      <xdr:spPr>
        <a:xfrm>
          <a:off x="16967200" y="10325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55313</xdr:rowOff>
    </xdr:from>
    <xdr:ext cx="762000" cy="259045"/>
    <xdr:sp macro="" textlink="">
      <xdr:nvSpPr>
        <xdr:cNvPr id="335" name="定員管理の状況該当値テキスト">
          <a:extLst>
            <a:ext uri="{FF2B5EF4-FFF2-40B4-BE49-F238E27FC236}">
              <a16:creationId xmlns:a16="http://schemas.microsoft.com/office/drawing/2014/main" id="{00000000-0008-0000-0300-00004F010000}"/>
            </a:ext>
          </a:extLst>
        </xdr:cNvPr>
        <xdr:cNvSpPr txBox="1"/>
      </xdr:nvSpPr>
      <xdr:spPr>
        <a:xfrm>
          <a:off x="17106900" y="10170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36373</xdr:rowOff>
    </xdr:from>
    <xdr:to>
      <xdr:col>77</xdr:col>
      <xdr:colOff>95250</xdr:colOff>
      <xdr:row>60</xdr:row>
      <xdr:rowOff>137973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129000" y="10323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148150</xdr:rowOff>
    </xdr:from>
    <xdr:ext cx="736600" cy="259045"/>
    <xdr:sp macro="" textlink="">
      <xdr:nvSpPr>
        <xdr:cNvPr id="337" name="テキスト ボックス 336">
          <a:extLst>
            <a:ext uri="{FF2B5EF4-FFF2-40B4-BE49-F238E27FC236}">
              <a16:creationId xmlns:a16="http://schemas.microsoft.com/office/drawing/2014/main" id="{00000000-0008-0000-0300-000051010000}"/>
            </a:ext>
          </a:extLst>
        </xdr:cNvPr>
        <xdr:cNvSpPr txBox="1"/>
      </xdr:nvSpPr>
      <xdr:spPr>
        <a:xfrm>
          <a:off x="15798800" y="10092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40234</xdr:rowOff>
    </xdr:from>
    <xdr:to>
      <xdr:col>73</xdr:col>
      <xdr:colOff>44450</xdr:colOff>
      <xdr:row>60</xdr:row>
      <xdr:rowOff>141834</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5240000" y="10327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152011</xdr:rowOff>
    </xdr:from>
    <xdr:ext cx="7620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4909800" y="10096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30582</xdr:rowOff>
    </xdr:from>
    <xdr:to>
      <xdr:col>68</xdr:col>
      <xdr:colOff>203200</xdr:colOff>
      <xdr:row>60</xdr:row>
      <xdr:rowOff>132182</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4351000" y="103175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142359</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020800" y="10086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18517</xdr:rowOff>
    </xdr:from>
    <xdr:to>
      <xdr:col>64</xdr:col>
      <xdr:colOff>152400</xdr:colOff>
      <xdr:row>60</xdr:row>
      <xdr:rowOff>120117</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3462000" y="10305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104894</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3131800" y="10391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4" name="正方形/長方形 343">
          <a:extLst>
            <a:ext uri="{FF2B5EF4-FFF2-40B4-BE49-F238E27FC236}">
              <a16:creationId xmlns:a16="http://schemas.microsoft.com/office/drawing/2014/main" id="{00000000-0008-0000-0300-000058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6" name="テキスト ボックス 355">
          <a:extLst>
            <a:ext uri="{FF2B5EF4-FFF2-40B4-BE49-F238E27FC236}">
              <a16:creationId xmlns:a16="http://schemas.microsoft.com/office/drawing/2014/main" id="{00000000-0008-0000-0300-000064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並みで</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推移しているが、前年度から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0.5</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％の増となった。これは、令和元年度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過疎対策事業債等</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元金償還開始が主な要因である。今後も施設更新等に伴う地方債発行による元利償還金の増加は避けられない状況にあるが、地方債発行額を最小限に抑制するとともに、償還年限等も考慮し公債費の平準化を図り、財政の健全化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32</xdr:row>
      <xdr:rowOff>101600</xdr:rowOff>
    </xdr:from>
    <xdr:ext cx="298543" cy="225703"/>
    <xdr:sp macro="" textlink="">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8" name="直線コネクタ 357">
          <a:extLst>
            <a:ext uri="{FF2B5EF4-FFF2-40B4-BE49-F238E27FC236}">
              <a16:creationId xmlns:a16="http://schemas.microsoft.com/office/drawing/2014/main" id="{00000000-0008-0000-0300-000066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46</xdr:row>
      <xdr:rowOff>3175</xdr:rowOff>
    </xdr:from>
    <xdr:to>
      <xdr:col>85</xdr:col>
      <xdr:colOff>95250</xdr:colOff>
      <xdr:row>46</xdr:row>
      <xdr:rowOff>3175</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78898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45</xdr:row>
      <xdr:rowOff>32402</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7747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44450</xdr:rowOff>
    </xdr:from>
    <xdr:to>
      <xdr:col>85</xdr:col>
      <xdr:colOff>95250</xdr:colOff>
      <xdr:row>44</xdr:row>
      <xdr:rowOff>44450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58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43</xdr:row>
      <xdr:rowOff>73677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44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85725</xdr:rowOff>
    </xdr:from>
    <xdr:to>
      <xdr:col>85</xdr:col>
      <xdr:colOff>95250</xdr:colOff>
      <xdr:row>42</xdr:row>
      <xdr:rowOff>85725</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866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114952</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1444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168275</xdr:rowOff>
    </xdr:from>
    <xdr:to>
      <xdr:col>85</xdr:col>
      <xdr:colOff>95250</xdr:colOff>
      <xdr:row>38</xdr:row>
      <xdr:rowOff>168275</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68337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26052</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541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38100</xdr:rowOff>
    </xdr:from>
    <xdr:to>
      <xdr:col>85</xdr:col>
      <xdr:colOff>95250</xdr:colOff>
      <xdr:row>37</xdr:row>
      <xdr:rowOff>38100</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38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67327</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23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79375</xdr:rowOff>
    </xdr:from>
    <xdr:to>
      <xdr:col>85</xdr:col>
      <xdr:colOff>95250</xdr:colOff>
      <xdr:row>35</xdr:row>
      <xdr:rowOff>79375</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08012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108602</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3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36</xdr:row>
      <xdr:rowOff>38629</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210829"/>
          <a:ext cx="0" cy="14980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125006</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54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36</xdr:row>
      <xdr:rowOff>38629</xdr:rowOff>
    </xdr:from>
    <xdr:to>
      <xdr:col>81</xdr:col>
      <xdr:colOff>133350</xdr:colOff>
      <xdr:row>36</xdr:row>
      <xdr:rowOff>38629</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2108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116946</xdr:rowOff>
    </xdr:from>
    <xdr:to>
      <xdr:col>81</xdr:col>
      <xdr:colOff>44450</xdr:colOff>
      <xdr:row>40</xdr:row>
      <xdr:rowOff>167217</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74946"/>
          <a:ext cx="8382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122890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094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106363</xdr:rowOff>
    </xdr:from>
    <xdr:to>
      <xdr:col>81</xdr:col>
      <xdr:colOff>95250</xdr:colOff>
      <xdr:row>41</xdr:row>
      <xdr:rowOff>36513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106892</xdr:rowOff>
    </xdr:from>
    <xdr:to>
      <xdr:col>77</xdr:col>
      <xdr:colOff>44450</xdr:colOff>
      <xdr:row>40</xdr:row>
      <xdr:rowOff>116946</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64892"/>
          <a:ext cx="889000" cy="10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106363</xdr:rowOff>
    </xdr:from>
    <xdr:to>
      <xdr:col>77</xdr:col>
      <xdr:colOff>95250</xdr:colOff>
      <xdr:row>41</xdr:row>
      <xdr:rowOff>36513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964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21290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705074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26458</xdr:rowOff>
    </xdr:from>
    <xdr:to>
      <xdr:col>72</xdr:col>
      <xdr:colOff>203200</xdr:colOff>
      <xdr:row>40</xdr:row>
      <xdr:rowOff>106892</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884458"/>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86254</xdr:rowOff>
    </xdr:from>
    <xdr:to>
      <xdr:col>73</xdr:col>
      <xdr:colOff>44450</xdr:colOff>
      <xdr:row>41</xdr:row>
      <xdr:rowOff>16404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4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1181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70306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6879</xdr:rowOff>
    </xdr:from>
    <xdr:to>
      <xdr:col>68</xdr:col>
      <xdr:colOff>152400</xdr:colOff>
      <xdr:row>40</xdr:row>
      <xdr:rowOff>26458</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693429"/>
          <a:ext cx="889000" cy="191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66146</xdr:rowOff>
    </xdr:from>
    <xdr:to>
      <xdr:col>68</xdr:col>
      <xdr:colOff>203200</xdr:colOff>
      <xdr:row>40</xdr:row>
      <xdr:rowOff>167746</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152523</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40</xdr:row>
      <xdr:rowOff>66146</xdr:rowOff>
    </xdr:from>
    <xdr:to>
      <xdr:col>64</xdr:col>
      <xdr:colOff>152400</xdr:colOff>
      <xdr:row>40</xdr:row>
      <xdr:rowOff>167746</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9241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152523</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70105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116417</xdr:rowOff>
    </xdr:from>
    <xdr:to>
      <xdr:col>81</xdr:col>
      <xdr:colOff>95250</xdr:colOff>
      <xdr:row>41</xdr:row>
      <xdr:rowOff>46567</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74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88494</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9464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66146</xdr:rowOff>
    </xdr:from>
    <xdr:to>
      <xdr:col>77</xdr:col>
      <xdr:colOff>95250</xdr:colOff>
      <xdr:row>40</xdr:row>
      <xdr:rowOff>167746</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24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6473</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66930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56092</xdr:rowOff>
    </xdr:from>
    <xdr:to>
      <xdr:col>73</xdr:col>
      <xdr:colOff>44450</xdr:colOff>
      <xdr:row>40</xdr:row>
      <xdr:rowOff>157692</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9140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167869</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682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147108</xdr:rowOff>
    </xdr:from>
    <xdr:to>
      <xdr:col>68</xdr:col>
      <xdr:colOff>203200</xdr:colOff>
      <xdr:row>40</xdr:row>
      <xdr:rowOff>77258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336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87435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6025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127529</xdr:rowOff>
    </xdr:from>
    <xdr:to>
      <xdr:col>64</xdr:col>
      <xdr:colOff>152400</xdr:colOff>
      <xdr:row>39</xdr:row>
      <xdr:rowOff>57679</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64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67856</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411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基金積立等により充当可能財源等が将来負担額を上回ったため、比率が算定されなかった。今後も充当可能財源等が将来負担額を上回ることが見込まれる。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82187</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54087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54264</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8261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82187</xdr:rowOff>
    </xdr:from>
    <xdr:to>
      <xdr:col>81</xdr:col>
      <xdr:colOff>133350</xdr:colOff>
      <xdr:row>22</xdr:row>
      <xdr:rowOff>82187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8540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119941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05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5641</xdr:rowOff>
    </xdr:from>
    <xdr:ext cx="762000" cy="259045"/>
    <xdr:sp macro="" textlink="">
      <xdr:nvSpPr>
        <xdr:cNvPr id="445" name="将来負担の状況平均値テキスト">
          <a:extLst>
            <a:ext uri="{FF2B5EF4-FFF2-40B4-BE49-F238E27FC236}">
              <a16:creationId xmlns:a16="http://schemas.microsoft.com/office/drawing/2014/main" id="{00000000-0008-0000-0300-0000BD010000}"/>
            </a:ext>
          </a:extLst>
        </xdr:cNvPr>
        <xdr:cNvSpPr txBox="1"/>
      </xdr:nvSpPr>
      <xdr:spPr>
        <a:xfrm>
          <a:off x="17106900" y="22344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33564</xdr:rowOff>
    </xdr:from>
    <xdr:to>
      <xdr:col>81</xdr:col>
      <xdr:colOff>95250</xdr:colOff>
      <xdr:row>13</xdr:row>
      <xdr:rowOff>135164</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69672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33564</xdr:rowOff>
    </xdr:from>
    <xdr:to>
      <xdr:col>77</xdr:col>
      <xdr:colOff>95250</xdr:colOff>
      <xdr:row>13</xdr:row>
      <xdr:rowOff>135164</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145341</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0312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33564</xdr:rowOff>
    </xdr:from>
    <xdr:to>
      <xdr:col>73</xdr:col>
      <xdr:colOff>44450</xdr:colOff>
      <xdr:row>13</xdr:row>
      <xdr:rowOff>135164</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5240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11</xdr:row>
      <xdr:rowOff>145341</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4909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33564</xdr:rowOff>
    </xdr:from>
    <xdr:to>
      <xdr:col>68</xdr:col>
      <xdr:colOff>203200</xdr:colOff>
      <xdr:row>13</xdr:row>
      <xdr:rowOff>135164</xdr:rowOff>
    </xdr:to>
    <xdr:sp macro="" textlink="">
      <xdr:nvSpPr>
        <xdr:cNvPr id="451" name="フローチャート: 判断 450">
          <a:extLst>
            <a:ext uri="{FF2B5EF4-FFF2-40B4-BE49-F238E27FC236}">
              <a16:creationId xmlns:a16="http://schemas.microsoft.com/office/drawing/2014/main" id="{00000000-0008-0000-0300-0000C3010000}"/>
            </a:ext>
          </a:extLst>
        </xdr:cNvPr>
        <xdr:cNvSpPr/>
      </xdr:nvSpPr>
      <xdr:spPr>
        <a:xfrm>
          <a:off x="14351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11</xdr:row>
      <xdr:rowOff>145341</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020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33564</xdr:rowOff>
    </xdr:from>
    <xdr:to>
      <xdr:col>64</xdr:col>
      <xdr:colOff>152400</xdr:colOff>
      <xdr:row>13</xdr:row>
      <xdr:rowOff>135164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3462000" y="22624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11</xdr:row>
      <xdr:rowOff>145341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3131800" y="20312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45055</xdr:rowOff>
    </xdr:from>
    <xdr:to>
      <xdr:col>64</xdr:col>
      <xdr:colOff>152400</xdr:colOff>
      <xdr:row>13</xdr:row>
      <xdr:rowOff>146655</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3462000" y="227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131432</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131800" y="2360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北海道清水町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8,755
8,443
402.25
9,832,241
9,519,279
307,938
5,373,225
9,668,794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保育施設・牧場等の直接運営が要因となって類似団体平均を上回りながら推移している。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計画的な職員採用による適正な人事管理のもと、類似団体平均並みとなるよう努める。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42</xdr:row>
      <xdr:rowOff>29028</xdr:rowOff>
    </xdr:from>
    <xdr:to>
      <xdr:col>26</xdr:col>
      <xdr:colOff>184150</xdr:colOff>
      <xdr:row>42</xdr:row>
      <xdr:rowOff>29028</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229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58255</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87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40</xdr:row>
      <xdr:rowOff>45357</xdr:rowOff>
    </xdr:from>
    <xdr:to>
      <xdr:col>26</xdr:col>
      <xdr:colOff>184150</xdr:colOff>
      <xdr:row>40</xdr:row>
      <xdr:rowOff>45357</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903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39</xdr:row>
      <xdr:rowOff>74584</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761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61685</xdr:rowOff>
    </xdr:from>
    <xdr:to>
      <xdr:col>26</xdr:col>
      <xdr:colOff>184150</xdr:colOff>
      <xdr:row>38</xdr:row>
      <xdr:rowOff>61685</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576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90913</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434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78014</xdr:rowOff>
    </xdr:from>
    <xdr:to>
      <xdr:col>26</xdr:col>
      <xdr:colOff>184150</xdr:colOff>
      <xdr:row>36</xdr:row>
      <xdr:rowOff>78014</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250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107241</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6107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34</xdr:row>
      <xdr:rowOff>94343</xdr:rowOff>
    </xdr:from>
    <xdr:to>
      <xdr:col>26</xdr:col>
      <xdr:colOff>184150</xdr:colOff>
      <xdr:row>34</xdr:row>
      <xdr:rowOff>94343</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923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33</xdr:row>
      <xdr:rowOff>123570</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781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110672</xdr:rowOff>
    </xdr:from>
    <xdr:to>
      <xdr:col>26</xdr:col>
      <xdr:colOff>184150</xdr:colOff>
      <xdr:row>32</xdr:row>
      <xdr:rowOff>110672</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597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31</xdr:row>
      <xdr:rowOff>139899</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454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60" name="直線コネクタ 59">
          <a:extLst>
            <a:ext uri="{FF2B5EF4-FFF2-40B4-BE49-F238E27FC236}">
              <a16:creationId xmlns:a16="http://schemas.microsoft.com/office/drawing/2014/main" id="{00000000-0008-0000-0400-00003C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61" name="テキスト ボックス 60">
          <a:extLst>
            <a:ext uri="{FF2B5EF4-FFF2-40B4-BE49-F238E27FC236}">
              <a16:creationId xmlns:a16="http://schemas.microsoft.com/office/drawing/2014/main" id="{00000000-0008-0000-0400-00003D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2" name="人件費グラフ枠">
          <a:extLst>
            <a:ext uri="{FF2B5EF4-FFF2-40B4-BE49-F238E27FC236}">
              <a16:creationId xmlns:a16="http://schemas.microsoft.com/office/drawing/2014/main" id="{00000000-0008-0000-0400-00003E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37193</xdr:rowOff>
    </xdr:from>
    <xdr:to>
      <xdr:col>24</xdr:col>
      <xdr:colOff>25400</xdr:colOff>
      <xdr:row>40</xdr:row>
      <xdr:rowOff>130266</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flipV="1">
          <a:off x="4826000" y="5695043"/>
          <a:ext cx="0" cy="1293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102343</xdr:rowOff>
    </xdr:from>
    <xdr:ext cx="762000" cy="259045"/>
    <xdr:sp macro="" textlink="">
      <xdr:nvSpPr>
        <xdr:cNvPr id="64" name="人件費最小値テキスト">
          <a:extLst>
            <a:ext uri="{FF2B5EF4-FFF2-40B4-BE49-F238E27FC236}">
              <a16:creationId xmlns:a16="http://schemas.microsoft.com/office/drawing/2014/main" id="{00000000-0008-0000-0400-000040000000}"/>
            </a:ext>
          </a:extLst>
        </xdr:cNvPr>
        <xdr:cNvSpPr txBox="1"/>
      </xdr:nvSpPr>
      <xdr:spPr>
        <a:xfrm>
          <a:off x="4914900" y="6960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130266</xdr:rowOff>
    </xdr:from>
    <xdr:to>
      <xdr:col>24</xdr:col>
      <xdr:colOff>114300</xdr:colOff>
      <xdr:row>40</xdr:row>
      <xdr:rowOff>130266</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69882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123570</xdr:rowOff>
    </xdr:from>
    <xdr:ext cx="762000" cy="259045"/>
    <xdr:sp macro="" textlink="">
      <xdr:nvSpPr>
        <xdr:cNvPr id="66" name="人件費最大値テキスト">
          <a:extLst>
            <a:ext uri="{FF2B5EF4-FFF2-40B4-BE49-F238E27FC236}">
              <a16:creationId xmlns:a16="http://schemas.microsoft.com/office/drawing/2014/main" id="{00000000-0008-0000-0400-000042000000}"/>
            </a:ext>
          </a:extLst>
        </xdr:cNvPr>
        <xdr:cNvSpPr txBox="1"/>
      </xdr:nvSpPr>
      <xdr:spPr>
        <a:xfrm>
          <a:off x="4914900" y="5438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37193</xdr:rowOff>
    </xdr:from>
    <xdr:to>
      <xdr:col>24</xdr:col>
      <xdr:colOff>114300</xdr:colOff>
      <xdr:row>33</xdr:row>
      <xdr:rowOff>37193</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4737100" y="5695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104140</xdr:rowOff>
    </xdr:from>
    <xdr:to>
      <xdr:col>24</xdr:col>
      <xdr:colOff>25400</xdr:colOff>
      <xdr:row>36</xdr:row>
      <xdr:rowOff>136797</xdr:rowOff>
    </xdr:to>
    <xdr:cxnSp macro="">
      <xdr:nvCxnSpPr>
        <xdr:cNvPr id="68" name="直線コネクタ 67">
          <a:extLst>
            <a:ext uri="{FF2B5EF4-FFF2-40B4-BE49-F238E27FC236}">
              <a16:creationId xmlns:a16="http://schemas.microsoft.com/office/drawing/2014/main" id="{00000000-0008-0000-0400-000044000000}"/>
            </a:ext>
          </a:extLst>
        </xdr:cNvPr>
        <xdr:cNvCxnSpPr/>
      </xdr:nvCxnSpPr>
      <xdr:spPr>
        <a:xfrm>
          <a:off x="3987800" y="6276340"/>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4553</xdr:rowOff>
    </xdr:from>
    <xdr:ext cx="762000" cy="259045"/>
    <xdr:sp macro="" textlink="">
      <xdr:nvSpPr>
        <xdr:cNvPr id="69" name="人件費平均値テキスト">
          <a:extLst>
            <a:ext uri="{FF2B5EF4-FFF2-40B4-BE49-F238E27FC236}">
              <a16:creationId xmlns:a16="http://schemas.microsoft.com/office/drawing/2014/main" id="{00000000-0008-0000-0400-000045000000}"/>
            </a:ext>
          </a:extLst>
        </xdr:cNvPr>
        <xdr:cNvSpPr txBox="1"/>
      </xdr:nvSpPr>
      <xdr:spPr>
        <a:xfrm>
          <a:off x="4914900" y="600530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159476</xdr:rowOff>
    </xdr:from>
    <xdr:to>
      <xdr:col>24</xdr:col>
      <xdr:colOff>76200</xdr:colOff>
      <xdr:row>36</xdr:row>
      <xdr:rowOff>89626</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4775200" y="6160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104140</xdr:rowOff>
    </xdr:from>
    <xdr:to>
      <xdr:col>19</xdr:col>
      <xdr:colOff>187325</xdr:colOff>
      <xdr:row>37</xdr:row>
      <xdr:rowOff>30661</xdr:rowOff>
    </xdr:to>
    <xdr:cxnSp macro="">
      <xdr:nvCxnSpPr>
        <xdr:cNvPr id="71" name="直線コネクタ 70">
          <a:extLst>
            <a:ext uri="{FF2B5EF4-FFF2-40B4-BE49-F238E27FC236}">
              <a16:creationId xmlns:a16="http://schemas.microsoft.com/office/drawing/2014/main" id="{00000000-0008-0000-0400-000047000000}"/>
            </a:ext>
          </a:extLst>
        </xdr:cNvPr>
        <xdr:cNvCxnSpPr/>
      </xdr:nvCxnSpPr>
      <xdr:spPr>
        <a:xfrm flipV="1">
          <a:off x="3098800" y="6276340"/>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94161</xdr:rowOff>
    </xdr:from>
    <xdr:to>
      <xdr:col>20</xdr:col>
      <xdr:colOff>38100</xdr:colOff>
      <xdr:row>36</xdr:row>
      <xdr:rowOff>24311</xdr:rowOff>
    </xdr:to>
    <xdr:sp macro="" textlink="">
      <xdr:nvSpPr>
        <xdr:cNvPr id="72" name="フローチャート: 判断 71">
          <a:extLst>
            <a:ext uri="{FF2B5EF4-FFF2-40B4-BE49-F238E27FC236}">
              <a16:creationId xmlns:a16="http://schemas.microsoft.com/office/drawing/2014/main" id="{00000000-0008-0000-0400-000048000000}"/>
            </a:ext>
          </a:extLst>
        </xdr:cNvPr>
        <xdr:cNvSpPr/>
      </xdr:nvSpPr>
      <xdr:spPr>
        <a:xfrm>
          <a:off x="3937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34488</xdr:rowOff>
    </xdr:from>
    <xdr:ext cx="736600" cy="259045"/>
    <xdr:sp macro="" textlink="">
      <xdr:nvSpPr>
        <xdr:cNvPr id="73" name="テキスト ボックス 72">
          <a:extLst>
            <a:ext uri="{FF2B5EF4-FFF2-40B4-BE49-F238E27FC236}">
              <a16:creationId xmlns:a16="http://schemas.microsoft.com/office/drawing/2014/main" id="{00000000-0008-0000-0400-000049000000}"/>
            </a:ext>
          </a:extLst>
        </xdr:cNvPr>
        <xdr:cNvSpPr txBox="1"/>
      </xdr:nvSpPr>
      <xdr:spPr>
        <a:xfrm>
          <a:off x="3606800" y="5863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149860</xdr:rowOff>
    </xdr:from>
    <xdr:to>
      <xdr:col>15</xdr:col>
      <xdr:colOff>98425</xdr:colOff>
      <xdr:row>37</xdr:row>
      <xdr:rowOff>30661</xdr:rowOff>
    </xdr:to>
    <xdr:cxnSp macro="">
      <xdr:nvCxnSpPr>
        <xdr:cNvPr id="74" name="直線コネクタ 73">
          <a:extLst>
            <a:ext uri="{FF2B5EF4-FFF2-40B4-BE49-F238E27FC236}">
              <a16:creationId xmlns:a16="http://schemas.microsoft.com/office/drawing/2014/main" id="{00000000-0008-0000-0400-00004A000000}"/>
            </a:ext>
          </a:extLst>
        </xdr:cNvPr>
        <xdr:cNvCxnSpPr/>
      </xdr:nvCxnSpPr>
      <xdr:spPr>
        <a:xfrm>
          <a:off x="2209800" y="6322060"/>
          <a:ext cx="889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94161</xdr:rowOff>
    </xdr:from>
    <xdr:to>
      <xdr:col>15</xdr:col>
      <xdr:colOff>149225</xdr:colOff>
      <xdr:row>36</xdr:row>
      <xdr:rowOff>24311</xdr:rowOff>
    </xdr:to>
    <xdr:sp macro="" textlink="">
      <xdr:nvSpPr>
        <xdr:cNvPr id="75" name="フローチャート: 判断 74">
          <a:extLst>
            <a:ext uri="{FF2B5EF4-FFF2-40B4-BE49-F238E27FC236}">
              <a16:creationId xmlns:a16="http://schemas.microsoft.com/office/drawing/2014/main" id="{00000000-0008-0000-0400-00004B000000}"/>
            </a:ext>
          </a:extLst>
        </xdr:cNvPr>
        <xdr:cNvSpPr/>
      </xdr:nvSpPr>
      <xdr:spPr>
        <a:xfrm>
          <a:off x="3048000" y="60949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34488</xdr:rowOff>
    </xdr:from>
    <xdr:ext cx="762000" cy="259045"/>
    <xdr:sp macro="" textlink="">
      <xdr:nvSpPr>
        <xdr:cNvPr id="76" name="テキスト ボックス 75">
          <a:extLst>
            <a:ext uri="{FF2B5EF4-FFF2-40B4-BE49-F238E27FC236}">
              <a16:creationId xmlns:a16="http://schemas.microsoft.com/office/drawing/2014/main" id="{00000000-0008-0000-0400-00004C000000}"/>
            </a:ext>
          </a:extLst>
        </xdr:cNvPr>
        <xdr:cNvSpPr txBox="1"/>
      </xdr:nvSpPr>
      <xdr:spPr>
        <a:xfrm>
          <a:off x="2717800" y="5863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149860</xdr:rowOff>
    </xdr:from>
    <xdr:to>
      <xdr:col>11</xdr:col>
      <xdr:colOff>9525</xdr:colOff>
      <xdr:row>37</xdr:row>
      <xdr:rowOff>89444</xdr:rowOff>
    </xdr:to>
    <xdr:cxnSp macro="">
      <xdr:nvCxnSpPr>
        <xdr:cNvPr id="77" name="直線コネクタ 76">
          <a:extLst>
            <a:ext uri="{FF2B5EF4-FFF2-40B4-BE49-F238E27FC236}">
              <a16:creationId xmlns:a16="http://schemas.microsoft.com/office/drawing/2014/main" id="{00000000-0008-0000-0400-00004D000000}"/>
            </a:ext>
          </a:extLst>
        </xdr:cNvPr>
        <xdr:cNvCxnSpPr/>
      </xdr:nvCxnSpPr>
      <xdr:spPr>
        <a:xfrm flipV="1">
          <a:off x="1320800" y="6322060"/>
          <a:ext cx="889000" cy="111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87630</xdr:rowOff>
    </xdr:from>
    <xdr:to>
      <xdr:col>11</xdr:col>
      <xdr:colOff>60325</xdr:colOff>
      <xdr:row>36</xdr:row>
      <xdr:rowOff>17780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2159000" y="608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27957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1828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1089</xdr:rowOff>
    </xdr:from>
    <xdr:to>
      <xdr:col>6</xdr:col>
      <xdr:colOff>171450</xdr:colOff>
      <xdr:row>36</xdr:row>
      <xdr:rowOff>102689</xdr:rowOff>
    </xdr:to>
    <xdr:sp macro="" textlink="">
      <xdr:nvSpPr>
        <xdr:cNvPr id="80" name="フローチャート: 判断 79">
          <a:extLst>
            <a:ext uri="{FF2B5EF4-FFF2-40B4-BE49-F238E27FC236}">
              <a16:creationId xmlns:a16="http://schemas.microsoft.com/office/drawing/2014/main" id="{00000000-0008-0000-0400-000050000000}"/>
            </a:ext>
          </a:extLst>
        </xdr:cNvPr>
        <xdr:cNvSpPr/>
      </xdr:nvSpPr>
      <xdr:spPr>
        <a:xfrm>
          <a:off x="1270000" y="61732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112866</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939800" y="59421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5" name="テキスト ボックス 84">
          <a:extLst>
            <a:ext uri="{FF2B5EF4-FFF2-40B4-BE49-F238E27FC236}">
              <a16:creationId xmlns:a16="http://schemas.microsoft.com/office/drawing/2014/main" id="{00000000-0008-0000-0400-000055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85997</xdr:rowOff>
    </xdr:from>
    <xdr:to>
      <xdr:col>24</xdr:col>
      <xdr:colOff>76200</xdr:colOff>
      <xdr:row>37</xdr:row>
      <xdr:rowOff>16147</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4775200" y="6258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58074</xdr:rowOff>
    </xdr:from>
    <xdr:ext cx="762000" cy="259045"/>
    <xdr:sp macro="" textlink="">
      <xdr:nvSpPr>
        <xdr:cNvPr id="88" name="人件費該当値テキスト">
          <a:extLst>
            <a:ext uri="{FF2B5EF4-FFF2-40B4-BE49-F238E27FC236}">
              <a16:creationId xmlns:a16="http://schemas.microsoft.com/office/drawing/2014/main" id="{00000000-0008-0000-0400-000058000000}"/>
            </a:ext>
          </a:extLst>
        </xdr:cNvPr>
        <xdr:cNvSpPr txBox="1"/>
      </xdr:nvSpPr>
      <xdr:spPr>
        <a:xfrm>
          <a:off x="4914900" y="62302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53340</xdr:rowOff>
    </xdr:from>
    <xdr:to>
      <xdr:col>20</xdr:col>
      <xdr:colOff>38100</xdr:colOff>
      <xdr:row>36</xdr:row>
      <xdr:rowOff>154940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937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139717</xdr:rowOff>
    </xdr:from>
    <xdr:ext cx="7366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3606800" y="63119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151311</xdr:rowOff>
    </xdr:from>
    <xdr:to>
      <xdr:col>15</xdr:col>
      <xdr:colOff>149225</xdr:colOff>
      <xdr:row>37</xdr:row>
      <xdr:rowOff>81461</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3048000" y="632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66238</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2717800" y="640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99060</xdr:rowOff>
    </xdr:from>
    <xdr:to>
      <xdr:col>11</xdr:col>
      <xdr:colOff>60325</xdr:colOff>
      <xdr:row>37</xdr:row>
      <xdr:rowOff>29210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2159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13987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1828800" y="635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38644</xdr:rowOff>
    </xdr:from>
    <xdr:to>
      <xdr:col>6</xdr:col>
      <xdr:colOff>171450</xdr:colOff>
      <xdr:row>37</xdr:row>
      <xdr:rowOff>140244</xdr:rowOff>
    </xdr:to>
    <xdr:sp macro="" textlink="">
      <xdr:nvSpPr>
        <xdr:cNvPr id="95" name="楕円 94">
          <a:extLst>
            <a:ext uri="{FF2B5EF4-FFF2-40B4-BE49-F238E27FC236}">
              <a16:creationId xmlns:a16="http://schemas.microsoft.com/office/drawing/2014/main" id="{00000000-0008-0000-0400-00005F000000}"/>
            </a:ext>
          </a:extLst>
        </xdr:cNvPr>
        <xdr:cNvSpPr/>
      </xdr:nvSpPr>
      <xdr:spPr>
        <a:xfrm>
          <a:off x="1270000" y="6382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125021</xdr:rowOff>
    </xdr:from>
    <xdr:ext cx="762000" cy="259045"/>
    <xdr:sp macro="" textlink="">
      <xdr:nvSpPr>
        <xdr:cNvPr id="96" name="テキスト ボックス 95">
          <a:extLst>
            <a:ext uri="{FF2B5EF4-FFF2-40B4-BE49-F238E27FC236}">
              <a16:creationId xmlns:a16="http://schemas.microsoft.com/office/drawing/2014/main" id="{00000000-0008-0000-0400-000060000000}"/>
            </a:ext>
          </a:extLst>
        </xdr:cNvPr>
        <xdr:cNvSpPr txBox="1"/>
      </xdr:nvSpPr>
      <xdr:spPr>
        <a:xfrm>
          <a:off x="939800" y="6468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5" name="正方形/長方形 104">
          <a:extLst>
            <a:ext uri="{FF2B5EF4-FFF2-40B4-BE49-F238E27FC236}">
              <a16:creationId xmlns:a16="http://schemas.microsoft.com/office/drawing/2014/main" id="{00000000-0008-0000-0400-000069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6" name="正方形/長方形 105">
          <a:extLst>
            <a:ext uri="{FF2B5EF4-FFF2-40B4-BE49-F238E27FC236}">
              <a16:creationId xmlns:a16="http://schemas.microsoft.com/office/drawing/2014/main" id="{00000000-0008-0000-0400-00006A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7" name="テキスト ボックス 106">
          <a:extLst>
            <a:ext uri="{FF2B5EF4-FFF2-40B4-BE49-F238E27FC236}">
              <a16:creationId xmlns:a16="http://schemas.microsoft.com/office/drawing/2014/main" id="{00000000-0008-0000-0400-00006B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と同数値であり</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、類似団体平均並み</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で推移して</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いる。今後は人件費単価の上昇等による委託料の増加から、緩やかに増加していくことが見込まれる。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9</xdr:row>
      <xdr:rowOff>107950</xdr:rowOff>
    </xdr:from>
    <xdr:ext cx="298543" cy="225703"/>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22</xdr:row>
      <xdr:rowOff>69850</xdr:rowOff>
    </xdr:from>
    <xdr:to>
      <xdr:col>85</xdr:col>
      <xdr:colOff>66675</xdr:colOff>
      <xdr:row>22</xdr:row>
      <xdr:rowOff>69850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841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99077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699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12700</xdr:rowOff>
    </xdr:from>
    <xdr:to>
      <xdr:col>85</xdr:col>
      <xdr:colOff>66675</xdr:colOff>
      <xdr:row>19</xdr:row>
      <xdr:rowOff>12700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3270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41927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3128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127000</xdr:rowOff>
    </xdr:from>
    <xdr:to>
      <xdr:col>85</xdr:col>
      <xdr:colOff>66675</xdr:colOff>
      <xdr:row>15</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269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255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22" name="テキスト ボックス 121">
          <a:extLst>
            <a:ext uri="{FF2B5EF4-FFF2-40B4-BE49-F238E27FC236}">
              <a16:creationId xmlns:a16="http://schemas.microsoft.com/office/drawing/2014/main" id="{00000000-0008-0000-0400-00007A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69850</xdr:rowOff>
    </xdr:from>
    <xdr:to>
      <xdr:col>85</xdr:col>
      <xdr:colOff>66675</xdr:colOff>
      <xdr:row>12</xdr:row>
      <xdr:rowOff>69850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2446000" y="212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11</xdr:row>
      <xdr:rowOff>99077</xdr:rowOff>
    </xdr:from>
    <xdr:ext cx="508000" cy="259045"/>
    <xdr:sp macro="" textlink="">
      <xdr:nvSpPr>
        <xdr:cNvPr id="124" name="テキスト ボックス 123">
          <a:extLst>
            <a:ext uri="{FF2B5EF4-FFF2-40B4-BE49-F238E27FC236}">
              <a16:creationId xmlns:a16="http://schemas.microsoft.com/office/drawing/2014/main" id="{00000000-0008-0000-0400-00007C000000}"/>
            </a:ext>
          </a:extLst>
        </xdr:cNvPr>
        <xdr:cNvSpPr txBox="1"/>
      </xdr:nvSpPr>
      <xdr:spPr>
        <a:xfrm>
          <a:off x="11938000" y="198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7" name="物件費グラフ枠">
          <a:extLst>
            <a:ext uri="{FF2B5EF4-FFF2-40B4-BE49-F238E27FC236}">
              <a16:creationId xmlns:a16="http://schemas.microsoft.com/office/drawing/2014/main" id="{00000000-0008-0000-0400-00007F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60325</xdr:rowOff>
    </xdr:from>
    <xdr:to>
      <xdr:col>82</xdr:col>
      <xdr:colOff>107950</xdr:colOff>
      <xdr:row>21</xdr:row>
      <xdr:rowOff>107950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flipV="1">
          <a:off x="16510000" y="22891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80027</xdr:rowOff>
    </xdr:from>
    <xdr:ext cx="762000" cy="259045"/>
    <xdr:sp macro="" textlink="">
      <xdr:nvSpPr>
        <xdr:cNvPr id="129" name="物件費最小値テキスト">
          <a:extLst>
            <a:ext uri="{FF2B5EF4-FFF2-40B4-BE49-F238E27FC236}">
              <a16:creationId xmlns:a16="http://schemas.microsoft.com/office/drawing/2014/main" id="{00000000-0008-0000-0400-000081000000}"/>
            </a:ext>
          </a:extLst>
        </xdr:cNvPr>
        <xdr:cNvSpPr txBox="1"/>
      </xdr:nvSpPr>
      <xdr:spPr>
        <a:xfrm>
          <a:off x="16598900" y="3680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107950</xdr:rowOff>
    </xdr:from>
    <xdr:to>
      <xdr:col>82</xdr:col>
      <xdr:colOff>196850</xdr:colOff>
      <xdr:row>21</xdr:row>
      <xdr:rowOff>107950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6421100" y="3708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146702</xdr:rowOff>
    </xdr:from>
    <xdr:ext cx="762000" cy="259045"/>
    <xdr:sp macro="" textlink="">
      <xdr:nvSpPr>
        <xdr:cNvPr id="131" name="物件費最大値テキスト">
          <a:extLst>
            <a:ext uri="{FF2B5EF4-FFF2-40B4-BE49-F238E27FC236}">
              <a16:creationId xmlns:a16="http://schemas.microsoft.com/office/drawing/2014/main" id="{00000000-0008-0000-0400-000083000000}"/>
            </a:ext>
          </a:extLst>
        </xdr:cNvPr>
        <xdr:cNvSpPr txBox="1"/>
      </xdr:nvSpPr>
      <xdr:spPr>
        <a:xfrm>
          <a:off x="16598900" y="2032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60325</xdr:rowOff>
    </xdr:from>
    <xdr:to>
      <xdr:col>82</xdr:col>
      <xdr:colOff>196850</xdr:colOff>
      <xdr:row>13</xdr:row>
      <xdr:rowOff>60325</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6421100" y="2289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17</xdr:row>
      <xdr:rowOff>12700</xdr:rowOff>
    </xdr:from>
    <xdr:to>
      <xdr:col>82</xdr:col>
      <xdr:colOff>107950</xdr:colOff>
      <xdr:row>17</xdr:row>
      <xdr:rowOff>12700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5671800" y="29273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124477</xdr:rowOff>
    </xdr:from>
    <xdr:ext cx="762000" cy="259045"/>
    <xdr:sp macro="" textlink="">
      <xdr:nvSpPr>
        <xdr:cNvPr id="134" name="物件費平均値テキスト">
          <a:extLst>
            <a:ext uri="{FF2B5EF4-FFF2-40B4-BE49-F238E27FC236}">
              <a16:creationId xmlns:a16="http://schemas.microsoft.com/office/drawing/2014/main" id="{00000000-0008-0000-0400-000086000000}"/>
            </a:ext>
          </a:extLst>
        </xdr:cNvPr>
        <xdr:cNvSpPr txBox="1"/>
      </xdr:nvSpPr>
      <xdr:spPr>
        <a:xfrm>
          <a:off x="16598900" y="28676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152400</xdr:rowOff>
    </xdr:from>
    <xdr:to>
      <xdr:col>82</xdr:col>
      <xdr:colOff>158750</xdr:colOff>
      <xdr:row>17</xdr:row>
      <xdr:rowOff>82550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64592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165100</xdr:rowOff>
    </xdr:from>
    <xdr:to>
      <xdr:col>78</xdr:col>
      <xdr:colOff>69850</xdr:colOff>
      <xdr:row>17</xdr:row>
      <xdr:rowOff>12700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a:off x="14782800" y="2908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95250</xdr:rowOff>
    </xdr:from>
    <xdr:to>
      <xdr:col>78</xdr:col>
      <xdr:colOff>120650</xdr:colOff>
      <xdr:row>17</xdr:row>
      <xdr:rowOff>25400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5621000" y="2838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35577</xdr:rowOff>
    </xdr:from>
    <xdr:ext cx="7366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290800" y="26073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16</xdr:row>
      <xdr:rowOff>165100</xdr:rowOff>
    </xdr:to>
    <xdr:cxnSp macro="">
      <xdr:nvCxnSpPr>
        <xdr:cNvPr id="139" name="直線コネクタ 138">
          <a:extLst>
            <a:ext uri="{FF2B5EF4-FFF2-40B4-BE49-F238E27FC236}">
              <a16:creationId xmlns:a16="http://schemas.microsoft.com/office/drawing/2014/main" id="{00000000-0008-0000-0400-00008B000000}"/>
            </a:ext>
          </a:extLst>
        </xdr:cNvPr>
        <xdr:cNvCxnSpPr/>
      </xdr:nvCxnSpPr>
      <xdr:spPr>
        <a:xfrm>
          <a:off x="13893800" y="27559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57150</xdr:rowOff>
    </xdr:from>
    <xdr:to>
      <xdr:col>74</xdr:col>
      <xdr:colOff>31750</xdr:colOff>
      <xdr:row>16</xdr:row>
      <xdr:rowOff>158750</xdr:rowOff>
    </xdr:to>
    <xdr:sp macro="" textlink="">
      <xdr:nvSpPr>
        <xdr:cNvPr id="140" name="フローチャート: 判断 139">
          <a:extLst>
            <a:ext uri="{FF2B5EF4-FFF2-40B4-BE49-F238E27FC236}">
              <a16:creationId xmlns:a16="http://schemas.microsoft.com/office/drawing/2014/main" id="{00000000-0008-0000-0400-00008C000000}"/>
            </a:ext>
          </a:extLst>
        </xdr:cNvPr>
        <xdr:cNvSpPr/>
      </xdr:nvSpPr>
      <xdr:spPr>
        <a:xfrm>
          <a:off x="14732000" y="2800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168927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401800" y="2569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xdr:rowOff>
    </xdr:from>
    <xdr:to>
      <xdr:col>69</xdr:col>
      <xdr:colOff>92075</xdr:colOff>
      <xdr:row>16</xdr:row>
      <xdr:rowOff>31750</xdr:rowOff>
    </xdr:to>
    <xdr:cxnSp macro="">
      <xdr:nvCxnSpPr>
        <xdr:cNvPr id="142" name="直線コネクタ 141">
          <a:extLst>
            <a:ext uri="{FF2B5EF4-FFF2-40B4-BE49-F238E27FC236}">
              <a16:creationId xmlns:a16="http://schemas.microsoft.com/office/drawing/2014/main" id="{00000000-0008-0000-0400-00008E000000}"/>
            </a:ext>
          </a:extLst>
        </xdr:cNvPr>
        <xdr:cNvCxnSpPr/>
      </xdr:nvCxnSpPr>
      <xdr:spPr>
        <a:xfrm flipV="1">
          <a:off x="13004800" y="27559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142875</xdr:rowOff>
    </xdr:from>
    <xdr:to>
      <xdr:col>69</xdr:col>
      <xdr:colOff>142875</xdr:colOff>
      <xdr:row>16</xdr:row>
      <xdr:rowOff>73025</xdr:rowOff>
    </xdr:to>
    <xdr:sp macro="" textlink="">
      <xdr:nvSpPr>
        <xdr:cNvPr id="143" name="フローチャート: 判断 142">
          <a:extLst>
            <a:ext uri="{FF2B5EF4-FFF2-40B4-BE49-F238E27FC236}">
              <a16:creationId xmlns:a16="http://schemas.microsoft.com/office/drawing/2014/main" id="{00000000-0008-0000-0400-00008F000000}"/>
            </a:ext>
          </a:extLst>
        </xdr:cNvPr>
        <xdr:cNvSpPr/>
      </xdr:nvSpPr>
      <xdr:spPr>
        <a:xfrm>
          <a:off x="13843000" y="2714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57802</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512800" y="2801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45" name="フローチャート: 判断 144">
          <a:extLst>
            <a:ext uri="{FF2B5EF4-FFF2-40B4-BE49-F238E27FC236}">
              <a16:creationId xmlns:a16="http://schemas.microsoft.com/office/drawing/2014/main" id="{00000000-0008-0000-0400-000091000000}"/>
            </a:ext>
          </a:extLst>
        </xdr:cNvPr>
        <xdr:cNvSpPr/>
      </xdr:nvSpPr>
      <xdr:spPr>
        <a:xfrm>
          <a:off x="12954000" y="272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92727</xdr:rowOff>
    </xdr:from>
    <xdr:ext cx="7620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2623800" y="2493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133350</xdr:rowOff>
    </xdr:from>
    <xdr:to>
      <xdr:col>82</xdr:col>
      <xdr:colOff>158750</xdr:colOff>
      <xdr:row>17</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6459200" y="287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149877</xdr:rowOff>
    </xdr:from>
    <xdr:ext cx="762000" cy="259045"/>
    <xdr:sp macro="" textlink="">
      <xdr:nvSpPr>
        <xdr:cNvPr id="153" name="物件費該当値テキスト">
          <a:extLst>
            <a:ext uri="{FF2B5EF4-FFF2-40B4-BE49-F238E27FC236}">
              <a16:creationId xmlns:a16="http://schemas.microsoft.com/office/drawing/2014/main" id="{00000000-0008-0000-0400-000099000000}"/>
            </a:ext>
          </a:extLst>
        </xdr:cNvPr>
        <xdr:cNvSpPr txBox="1"/>
      </xdr:nvSpPr>
      <xdr:spPr>
        <a:xfrm>
          <a:off x="16598900" y="2721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133350</xdr:rowOff>
    </xdr:from>
    <xdr:to>
      <xdr:col>78</xdr:col>
      <xdr:colOff>120650</xdr:colOff>
      <xdr:row>17</xdr:row>
      <xdr:rowOff>63500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5621000" y="2876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48277</xdr:rowOff>
    </xdr:from>
    <xdr:ext cx="7366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5290800" y="29629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114300</xdr:rowOff>
    </xdr:from>
    <xdr:to>
      <xdr:col>74</xdr:col>
      <xdr:colOff>31750</xdr:colOff>
      <xdr:row>17</xdr:row>
      <xdr:rowOff>44450</xdr:rowOff>
    </xdr:to>
    <xdr:sp macro="" textlink="">
      <xdr:nvSpPr>
        <xdr:cNvPr id="156" name="楕円 155">
          <a:extLst>
            <a:ext uri="{FF2B5EF4-FFF2-40B4-BE49-F238E27FC236}">
              <a16:creationId xmlns:a16="http://schemas.microsoft.com/office/drawing/2014/main" id="{00000000-0008-0000-0400-00009C000000}"/>
            </a:ext>
          </a:extLst>
        </xdr:cNvPr>
        <xdr:cNvSpPr/>
      </xdr:nvSpPr>
      <xdr:spPr>
        <a:xfrm>
          <a:off x="14732000" y="2857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57" name="テキスト ボックス 156">
          <a:extLst>
            <a:ext uri="{FF2B5EF4-FFF2-40B4-BE49-F238E27FC236}">
              <a16:creationId xmlns:a16="http://schemas.microsoft.com/office/drawing/2014/main" id="{00000000-0008-0000-0400-00009D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58" name="楕円 157">
          <a:extLst>
            <a:ext uri="{FF2B5EF4-FFF2-40B4-BE49-F238E27FC236}">
              <a16:creationId xmlns:a16="http://schemas.microsoft.com/office/drawing/2014/main" id="{00000000-0008-0000-0400-00009E000000}"/>
            </a:ext>
          </a:extLst>
        </xdr:cNvPr>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73677</xdr:rowOff>
    </xdr:from>
    <xdr:ext cx="762000" cy="259045"/>
    <xdr:sp macro="" textlink="">
      <xdr:nvSpPr>
        <xdr:cNvPr id="159" name="テキスト ボックス 158">
          <a:extLst>
            <a:ext uri="{FF2B5EF4-FFF2-40B4-BE49-F238E27FC236}">
              <a16:creationId xmlns:a16="http://schemas.microsoft.com/office/drawing/2014/main" id="{00000000-0008-0000-0400-00009F000000}"/>
            </a:ext>
          </a:extLst>
        </xdr:cNvPr>
        <xdr:cNvSpPr txBox="1"/>
      </xdr:nvSpPr>
      <xdr:spPr>
        <a:xfrm>
          <a:off x="135128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152400</xdr:rowOff>
    </xdr:from>
    <xdr:to>
      <xdr:col>65</xdr:col>
      <xdr:colOff>53975</xdr:colOff>
      <xdr:row>16</xdr:row>
      <xdr:rowOff>82550</xdr:rowOff>
    </xdr:to>
    <xdr:sp macro="" textlink="">
      <xdr:nvSpPr>
        <xdr:cNvPr id="160" name="楕円 159">
          <a:extLst>
            <a:ext uri="{FF2B5EF4-FFF2-40B4-BE49-F238E27FC236}">
              <a16:creationId xmlns:a16="http://schemas.microsoft.com/office/drawing/2014/main" id="{00000000-0008-0000-0400-0000A0000000}"/>
            </a:ext>
          </a:extLst>
        </xdr:cNvPr>
        <xdr:cNvSpPr/>
      </xdr:nvSpPr>
      <xdr:spPr>
        <a:xfrm>
          <a:off x="12954000" y="2724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67327</xdr:rowOff>
    </xdr:from>
    <xdr:ext cx="762000" cy="259045"/>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12623800" y="281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6" name="正方形/長方形 165">
          <a:extLst>
            <a:ext uri="{FF2B5EF4-FFF2-40B4-BE49-F238E27FC236}">
              <a16:creationId xmlns:a16="http://schemas.microsoft.com/office/drawing/2014/main" id="{00000000-0008-0000-0400-0000A6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7" name="正方形/長方形 166">
          <a:extLst>
            <a:ext uri="{FF2B5EF4-FFF2-40B4-BE49-F238E27FC236}">
              <a16:creationId xmlns:a16="http://schemas.microsoft.com/office/drawing/2014/main" id="{00000000-0008-0000-0400-0000A7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8" name="正方形/長方形 167">
          <a:extLst>
            <a:ext uri="{FF2B5EF4-FFF2-40B4-BE49-F238E27FC236}">
              <a16:creationId xmlns:a16="http://schemas.microsoft.com/office/drawing/2014/main" id="{00000000-0008-0000-0400-0000A8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9" name="正方形/長方形 168">
          <a:extLst>
            <a:ext uri="{FF2B5EF4-FFF2-40B4-BE49-F238E27FC236}">
              <a16:creationId xmlns:a16="http://schemas.microsoft.com/office/drawing/2014/main" id="{00000000-0008-0000-0400-0000A9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70" name="正方形/長方形 169">
          <a:extLst>
            <a:ext uri="{FF2B5EF4-FFF2-40B4-BE49-F238E27FC236}">
              <a16:creationId xmlns:a16="http://schemas.microsoft.com/office/drawing/2014/main" id="{00000000-0008-0000-0400-0000AA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71" name="正方形/長方形 170">
          <a:extLst>
            <a:ext uri="{FF2B5EF4-FFF2-40B4-BE49-F238E27FC236}">
              <a16:creationId xmlns:a16="http://schemas.microsoft.com/office/drawing/2014/main" id="{00000000-0008-0000-0400-0000AB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減となったが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、類似団体平均並み</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で推移している</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endPar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今後も同程度を推移していくと予想される。</a:t>
          </a:r>
          <a:endPar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49</xdr:row>
      <xdr:rowOff>107950</xdr:rowOff>
    </xdr:from>
    <xdr:ext cx="298543" cy="225703"/>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84" name="直線コネクタ 183">
          <a:extLst>
            <a:ext uri="{FF2B5EF4-FFF2-40B4-BE49-F238E27FC236}">
              <a16:creationId xmlns:a16="http://schemas.microsoft.com/office/drawing/2014/main" id="{00000000-0008-0000-0400-0000B8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85" name="テキスト ボックス 184">
          <a:extLst>
            <a:ext uri="{FF2B5EF4-FFF2-40B4-BE49-F238E27FC236}">
              <a16:creationId xmlns:a16="http://schemas.microsoft.com/office/drawing/2014/main" id="{00000000-0008-0000-0400-0000B9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8" name="扶助費グラフ枠">
          <a:extLst>
            <a:ext uri="{FF2B5EF4-FFF2-40B4-BE49-F238E27FC236}">
              <a16:creationId xmlns:a16="http://schemas.microsoft.com/office/drawing/2014/main" id="{00000000-0008-0000-0400-0000BC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127000</xdr:rowOff>
    </xdr:from>
    <xdr:to>
      <xdr:col>24</xdr:col>
      <xdr:colOff>25400</xdr:colOff>
      <xdr:row>61</xdr:row>
      <xdr:rowOff>12700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4826000" y="9042400"/>
          <a:ext cx="0" cy="1428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156227</xdr:rowOff>
    </xdr:from>
    <xdr:ext cx="762000" cy="259045"/>
    <xdr:sp macro="" textlink="">
      <xdr:nvSpPr>
        <xdr:cNvPr id="190" name="扶助費最小値テキスト">
          <a:extLst>
            <a:ext uri="{FF2B5EF4-FFF2-40B4-BE49-F238E27FC236}">
              <a16:creationId xmlns:a16="http://schemas.microsoft.com/office/drawing/2014/main" id="{00000000-0008-0000-0400-0000BE000000}"/>
            </a:ext>
          </a:extLst>
        </xdr:cNvPr>
        <xdr:cNvSpPr txBox="1"/>
      </xdr:nvSpPr>
      <xdr:spPr>
        <a:xfrm>
          <a:off x="4914900" y="10443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12700</xdr:rowOff>
    </xdr:from>
    <xdr:to>
      <xdr:col>24</xdr:col>
      <xdr:colOff>114300</xdr:colOff>
      <xdr:row>61</xdr:row>
      <xdr:rowOff>12700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4737100" y="10471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41927</xdr:rowOff>
    </xdr:from>
    <xdr:ext cx="762000" cy="259045"/>
    <xdr:sp macro="" textlink="">
      <xdr:nvSpPr>
        <xdr:cNvPr id="192" name="扶助費最大値テキスト">
          <a:extLst>
            <a:ext uri="{FF2B5EF4-FFF2-40B4-BE49-F238E27FC236}">
              <a16:creationId xmlns:a16="http://schemas.microsoft.com/office/drawing/2014/main" id="{00000000-0008-0000-0400-0000C0000000}"/>
            </a:ext>
          </a:extLst>
        </xdr:cNvPr>
        <xdr:cNvSpPr txBox="1"/>
      </xdr:nvSpPr>
      <xdr:spPr>
        <a:xfrm>
          <a:off x="4914900" y="878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127000</xdr:rowOff>
    </xdr:from>
    <xdr:to>
      <xdr:col>24</xdr:col>
      <xdr:colOff>114300</xdr:colOff>
      <xdr:row>52</xdr:row>
      <xdr:rowOff>127000</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4737100" y="9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55</xdr:row>
      <xdr:rowOff>69850</xdr:rowOff>
    </xdr:from>
    <xdr:to>
      <xdr:col>24</xdr:col>
      <xdr:colOff>25400</xdr:colOff>
      <xdr:row>55</xdr:row>
      <xdr:rowOff>88900</xdr:rowOff>
    </xdr:to>
    <xdr:cxnSp macro="">
      <xdr:nvCxnSpPr>
        <xdr:cNvPr id="194" name="直線コネクタ 193">
          <a:extLst>
            <a:ext uri="{FF2B5EF4-FFF2-40B4-BE49-F238E27FC236}">
              <a16:creationId xmlns:a16="http://schemas.microsoft.com/office/drawing/2014/main" id="{00000000-0008-0000-0400-0000C2000000}"/>
            </a:ext>
          </a:extLst>
        </xdr:cNvPr>
        <xdr:cNvCxnSpPr/>
      </xdr:nvCxnSpPr>
      <xdr:spPr>
        <a:xfrm flipV="1">
          <a:off x="3987800" y="949960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48277</xdr:rowOff>
    </xdr:from>
    <xdr:ext cx="762000" cy="259045"/>
    <xdr:sp macro="" textlink="">
      <xdr:nvSpPr>
        <xdr:cNvPr id="195" name="扶助費平均値テキスト">
          <a:extLst>
            <a:ext uri="{FF2B5EF4-FFF2-40B4-BE49-F238E27FC236}">
              <a16:creationId xmlns:a16="http://schemas.microsoft.com/office/drawing/2014/main" id="{00000000-0008-0000-0400-0000C3000000}"/>
            </a:ext>
          </a:extLst>
        </xdr:cNvPr>
        <xdr:cNvSpPr txBox="1"/>
      </xdr:nvSpPr>
      <xdr:spPr>
        <a:xfrm>
          <a:off x="4914900" y="94780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76200</xdr:rowOff>
    </xdr:from>
    <xdr:to>
      <xdr:col>24</xdr:col>
      <xdr:colOff>76200</xdr:colOff>
      <xdr:row>56</xdr:row>
      <xdr:rowOff>6350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47752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55</xdr:row>
      <xdr:rowOff>69850</xdr:rowOff>
    </xdr:from>
    <xdr:to>
      <xdr:col>19</xdr:col>
      <xdr:colOff>187325</xdr:colOff>
      <xdr:row>55</xdr:row>
      <xdr:rowOff>88900</xdr:rowOff>
    </xdr:to>
    <xdr:cxnSp macro="">
      <xdr:nvCxnSpPr>
        <xdr:cNvPr id="197" name="直線コネクタ 196">
          <a:extLst>
            <a:ext uri="{FF2B5EF4-FFF2-40B4-BE49-F238E27FC236}">
              <a16:creationId xmlns:a16="http://schemas.microsoft.com/office/drawing/2014/main" id="{00000000-0008-0000-0400-0000C5000000}"/>
            </a:ext>
          </a:extLst>
        </xdr:cNvPr>
        <xdr:cNvCxnSpPr/>
      </xdr:nvCxnSpPr>
      <xdr:spPr>
        <a:xfrm>
          <a:off x="3098800" y="9499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19050</xdr:rowOff>
    </xdr:from>
    <xdr:to>
      <xdr:col>20</xdr:col>
      <xdr:colOff>38100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3937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130827</xdr:rowOff>
    </xdr:from>
    <xdr:ext cx="7366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3606800" y="9217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69850</xdr:rowOff>
    </xdr:from>
    <xdr:to>
      <xdr:col>15</xdr:col>
      <xdr:colOff>98425</xdr:colOff>
      <xdr:row>55</xdr:row>
      <xdr:rowOff>88900</xdr:rowOff>
    </xdr:to>
    <xdr:cxnSp macro="">
      <xdr:nvCxnSpPr>
        <xdr:cNvPr id="200" name="直線コネクタ 199">
          <a:extLst>
            <a:ext uri="{FF2B5EF4-FFF2-40B4-BE49-F238E27FC236}">
              <a16:creationId xmlns:a16="http://schemas.microsoft.com/office/drawing/2014/main" id="{00000000-0008-0000-0400-0000C8000000}"/>
            </a:ext>
          </a:extLst>
        </xdr:cNvPr>
        <xdr:cNvCxnSpPr/>
      </xdr:nvCxnSpPr>
      <xdr:spPr>
        <a:xfrm flipV="1">
          <a:off x="2209800" y="9499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152400</xdr:rowOff>
    </xdr:from>
    <xdr:to>
      <xdr:col>15</xdr:col>
      <xdr:colOff>149225</xdr:colOff>
      <xdr:row>55</xdr:row>
      <xdr:rowOff>82550</xdr:rowOff>
    </xdr:to>
    <xdr:sp macro="" textlink="">
      <xdr:nvSpPr>
        <xdr:cNvPr id="201" name="フローチャート: 判断 200">
          <a:extLst>
            <a:ext uri="{FF2B5EF4-FFF2-40B4-BE49-F238E27FC236}">
              <a16:creationId xmlns:a16="http://schemas.microsoft.com/office/drawing/2014/main" id="{00000000-0008-0000-0400-0000C9000000}"/>
            </a:ext>
          </a:extLst>
        </xdr:cNvPr>
        <xdr:cNvSpPr/>
      </xdr:nvSpPr>
      <xdr:spPr>
        <a:xfrm>
          <a:off x="3048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92727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717800" y="917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88900</xdr:rowOff>
    </xdr:from>
    <xdr:to>
      <xdr:col>11</xdr:col>
      <xdr:colOff>9525</xdr:colOff>
      <xdr:row>55</xdr:row>
      <xdr:rowOff>127000</xdr:rowOff>
    </xdr:to>
    <xdr:cxnSp macro="">
      <xdr:nvCxnSpPr>
        <xdr:cNvPr id="203" name="直線コネクタ 202">
          <a:extLst>
            <a:ext uri="{FF2B5EF4-FFF2-40B4-BE49-F238E27FC236}">
              <a16:creationId xmlns:a16="http://schemas.microsoft.com/office/drawing/2014/main" id="{00000000-0008-0000-0400-0000CB000000}"/>
            </a:ext>
          </a:extLst>
        </xdr:cNvPr>
        <xdr:cNvCxnSpPr/>
      </xdr:nvCxnSpPr>
      <xdr:spPr>
        <a:xfrm flipV="1">
          <a:off x="1320800" y="95186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133350</xdr:rowOff>
    </xdr:from>
    <xdr:to>
      <xdr:col>11</xdr:col>
      <xdr:colOff>60325</xdr:colOff>
      <xdr:row>55</xdr:row>
      <xdr:rowOff>63500</xdr:rowOff>
    </xdr:to>
    <xdr:sp macro="" textlink="">
      <xdr:nvSpPr>
        <xdr:cNvPr id="204" name="フローチャート: 判断 203">
          <a:extLst>
            <a:ext uri="{FF2B5EF4-FFF2-40B4-BE49-F238E27FC236}">
              <a16:creationId xmlns:a16="http://schemas.microsoft.com/office/drawing/2014/main" id="{00000000-0008-0000-0400-0000CC000000}"/>
            </a:ext>
          </a:extLst>
        </xdr:cNvPr>
        <xdr:cNvSpPr/>
      </xdr:nvSpPr>
      <xdr:spPr>
        <a:xfrm>
          <a:off x="2159000" y="9391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73677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1828800" y="9160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0</xdr:rowOff>
    </xdr:from>
    <xdr:to>
      <xdr:col>6</xdr:col>
      <xdr:colOff>171450</xdr:colOff>
      <xdr:row>55</xdr:row>
      <xdr:rowOff>101600</xdr:rowOff>
    </xdr:to>
    <xdr:sp macro="" textlink="">
      <xdr:nvSpPr>
        <xdr:cNvPr id="206" name="フローチャート: 判断 205">
          <a:extLst>
            <a:ext uri="{FF2B5EF4-FFF2-40B4-BE49-F238E27FC236}">
              <a16:creationId xmlns:a16="http://schemas.microsoft.com/office/drawing/2014/main" id="{00000000-0008-0000-0400-0000CE000000}"/>
            </a:ext>
          </a:extLst>
        </xdr:cNvPr>
        <xdr:cNvSpPr/>
      </xdr:nvSpPr>
      <xdr:spPr>
        <a:xfrm>
          <a:off x="12700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111777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939800" y="9198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9" name="テキスト ボックス 208">
          <a:extLst>
            <a:ext uri="{FF2B5EF4-FFF2-40B4-BE49-F238E27FC236}">
              <a16:creationId xmlns:a16="http://schemas.microsoft.com/office/drawing/2014/main" id="{00000000-0008-0000-0400-0000D1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11" name="テキスト ボックス 210">
          <a:extLst>
            <a:ext uri="{FF2B5EF4-FFF2-40B4-BE49-F238E27FC236}">
              <a16:creationId xmlns:a16="http://schemas.microsoft.com/office/drawing/2014/main" id="{00000000-0008-0000-0400-0000D3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19050</xdr:rowOff>
    </xdr:from>
    <xdr:to>
      <xdr:col>24</xdr:col>
      <xdr:colOff>76200</xdr:colOff>
      <xdr:row>55</xdr:row>
      <xdr:rowOff>120650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47752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54</xdr:row>
      <xdr:rowOff>35577</xdr:rowOff>
    </xdr:from>
    <xdr:ext cx="762000" cy="259045"/>
    <xdr:sp macro="" textlink="">
      <xdr:nvSpPr>
        <xdr:cNvPr id="214" name="扶助費該当値テキスト">
          <a:extLst>
            <a:ext uri="{FF2B5EF4-FFF2-40B4-BE49-F238E27FC236}">
              <a16:creationId xmlns:a16="http://schemas.microsoft.com/office/drawing/2014/main" id="{00000000-0008-0000-0400-0000D6000000}"/>
            </a:ext>
          </a:extLst>
        </xdr:cNvPr>
        <xdr:cNvSpPr txBox="1"/>
      </xdr:nvSpPr>
      <xdr:spPr>
        <a:xfrm>
          <a:off x="4914900" y="929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55</xdr:row>
      <xdr:rowOff>38100</xdr:rowOff>
    </xdr:from>
    <xdr:to>
      <xdr:col>20</xdr:col>
      <xdr:colOff>38100</xdr:colOff>
      <xdr:row>55</xdr:row>
      <xdr:rowOff>139700</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3937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124477</xdr:rowOff>
    </xdr:from>
    <xdr:ext cx="7366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3606800" y="9554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55</xdr:row>
      <xdr:rowOff>19050</xdr:rowOff>
    </xdr:from>
    <xdr:to>
      <xdr:col>15</xdr:col>
      <xdr:colOff>149225</xdr:colOff>
      <xdr:row>55</xdr:row>
      <xdr:rowOff>120650</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3048000" y="944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105427</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2717800" y="953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38100</xdr:rowOff>
    </xdr:from>
    <xdr:to>
      <xdr:col>11</xdr:col>
      <xdr:colOff>60325</xdr:colOff>
      <xdr:row>55</xdr:row>
      <xdr:rowOff>139700</xdr:rowOff>
    </xdr:to>
    <xdr:sp macro="" textlink="">
      <xdr:nvSpPr>
        <xdr:cNvPr id="219" name="楕円 218">
          <a:extLst>
            <a:ext uri="{FF2B5EF4-FFF2-40B4-BE49-F238E27FC236}">
              <a16:creationId xmlns:a16="http://schemas.microsoft.com/office/drawing/2014/main" id="{00000000-0008-0000-0400-0000DB000000}"/>
            </a:ext>
          </a:extLst>
        </xdr:cNvPr>
        <xdr:cNvSpPr/>
      </xdr:nvSpPr>
      <xdr:spPr>
        <a:xfrm>
          <a:off x="2159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124477</xdr:rowOff>
    </xdr:from>
    <xdr:ext cx="762000" cy="259045"/>
    <xdr:sp macro="" textlink="">
      <xdr:nvSpPr>
        <xdr:cNvPr id="220" name="テキスト ボックス 219">
          <a:extLst>
            <a:ext uri="{FF2B5EF4-FFF2-40B4-BE49-F238E27FC236}">
              <a16:creationId xmlns:a16="http://schemas.microsoft.com/office/drawing/2014/main" id="{00000000-0008-0000-0400-0000DC000000}"/>
            </a:ext>
          </a:extLst>
        </xdr:cNvPr>
        <xdr:cNvSpPr txBox="1"/>
      </xdr:nvSpPr>
      <xdr:spPr>
        <a:xfrm>
          <a:off x="1828800" y="9554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76200</xdr:rowOff>
    </xdr:from>
    <xdr:to>
      <xdr:col>6</xdr:col>
      <xdr:colOff>171450</xdr:colOff>
      <xdr:row>56</xdr:row>
      <xdr:rowOff>6350</xdr:rowOff>
    </xdr:to>
    <xdr:sp macro="" textlink="">
      <xdr:nvSpPr>
        <xdr:cNvPr id="221" name="楕円 220">
          <a:extLst>
            <a:ext uri="{FF2B5EF4-FFF2-40B4-BE49-F238E27FC236}">
              <a16:creationId xmlns:a16="http://schemas.microsoft.com/office/drawing/2014/main" id="{00000000-0008-0000-0400-0000DD000000}"/>
            </a:ext>
          </a:extLst>
        </xdr:cNvPr>
        <xdr:cNvSpPr/>
      </xdr:nvSpPr>
      <xdr:spPr>
        <a:xfrm>
          <a:off x="1270000" y="950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162577</xdr:rowOff>
    </xdr:from>
    <xdr:ext cx="762000" cy="259045"/>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939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9" name="正方形/長方形 228">
          <a:extLst>
            <a:ext uri="{FF2B5EF4-FFF2-40B4-BE49-F238E27FC236}">
              <a16:creationId xmlns:a16="http://schemas.microsoft.com/office/drawing/2014/main" id="{00000000-0008-0000-0400-0000E5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30" name="正方形/長方形 229">
          <a:extLst>
            <a:ext uri="{FF2B5EF4-FFF2-40B4-BE49-F238E27FC236}">
              <a16:creationId xmlns:a16="http://schemas.microsoft.com/office/drawing/2014/main" id="{00000000-0008-0000-0400-0000E6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31" name="正方形/長方形 230">
          <a:extLst>
            <a:ext uri="{FF2B5EF4-FFF2-40B4-BE49-F238E27FC236}">
              <a16:creationId xmlns:a16="http://schemas.microsoft.com/office/drawing/2014/main" id="{00000000-0008-0000-0400-0000E7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32" name="正方形/長方形 231">
          <a:extLst>
            <a:ext uri="{FF2B5EF4-FFF2-40B4-BE49-F238E27FC236}">
              <a16:creationId xmlns:a16="http://schemas.microsoft.com/office/drawing/2014/main" id="{00000000-0008-0000-0400-0000E8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33" name="テキスト ボックス 232">
          <a:extLst>
            <a:ext uri="{FF2B5EF4-FFF2-40B4-BE49-F238E27FC236}">
              <a16:creationId xmlns:a16="http://schemas.microsoft.com/office/drawing/2014/main" id="{00000000-0008-0000-0400-0000E9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医療介護に係る特別会計への繰出金、水道・下水道事業会計への支出金等が多額にあるが、類似団体平均並みで推移している。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今後も特別会計、公営企業会計については、経費の節減や料金の値上げ等により、一般会計の負担額減少に努める。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49</xdr:row>
      <xdr:rowOff>107950</xdr:rowOff>
    </xdr:from>
    <xdr:ext cx="298543" cy="225703"/>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8" name="その他グラフ枠">
          <a:extLst>
            <a:ext uri="{FF2B5EF4-FFF2-40B4-BE49-F238E27FC236}">
              <a16:creationId xmlns:a16="http://schemas.microsoft.com/office/drawing/2014/main" id="{00000000-0008-0000-0400-0000F8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62230</xdr:rowOff>
    </xdr:from>
    <xdr:to>
      <xdr:col>82</xdr:col>
      <xdr:colOff>107950</xdr:colOff>
      <xdr:row>61</xdr:row>
      <xdr:rowOff>77470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flipV="1">
          <a:off x="16510000" y="9149080"/>
          <a:ext cx="0" cy="13868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49547</xdr:rowOff>
    </xdr:from>
    <xdr:ext cx="762000" cy="259045"/>
    <xdr:sp macro="" textlink="">
      <xdr:nvSpPr>
        <xdr:cNvPr id="250" name="その他最小値テキスト">
          <a:extLst>
            <a:ext uri="{FF2B5EF4-FFF2-40B4-BE49-F238E27FC236}">
              <a16:creationId xmlns:a16="http://schemas.microsoft.com/office/drawing/2014/main" id="{00000000-0008-0000-0400-0000FA000000}"/>
            </a:ext>
          </a:extLst>
        </xdr:cNvPr>
        <xdr:cNvSpPr txBox="1"/>
      </xdr:nvSpPr>
      <xdr:spPr>
        <a:xfrm>
          <a:off x="16598900" y="10507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77470</xdr:rowOff>
    </xdr:from>
    <xdr:to>
      <xdr:col>82</xdr:col>
      <xdr:colOff>196850</xdr:colOff>
      <xdr:row>61</xdr:row>
      <xdr:rowOff>77470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a:off x="16421100" y="10535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148607</xdr:rowOff>
    </xdr:from>
    <xdr:ext cx="762000" cy="259045"/>
    <xdr:sp macro="" textlink="">
      <xdr:nvSpPr>
        <xdr:cNvPr id="252" name="その他最大値テキスト">
          <a:extLst>
            <a:ext uri="{FF2B5EF4-FFF2-40B4-BE49-F238E27FC236}">
              <a16:creationId xmlns:a16="http://schemas.microsoft.com/office/drawing/2014/main" id="{00000000-0008-0000-0400-0000FC000000}"/>
            </a:ext>
          </a:extLst>
        </xdr:cNvPr>
        <xdr:cNvSpPr txBox="1"/>
      </xdr:nvSpPr>
      <xdr:spPr>
        <a:xfrm>
          <a:off x="16598900" y="889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62230</xdr:rowOff>
    </xdr:from>
    <xdr:to>
      <xdr:col>82</xdr:col>
      <xdr:colOff>196850</xdr:colOff>
      <xdr:row>53</xdr:row>
      <xdr:rowOff>62230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6421100" y="9149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35560</xdr:rowOff>
    </xdr:from>
    <xdr:to>
      <xdr:col>82</xdr:col>
      <xdr:colOff>107950</xdr:colOff>
      <xdr:row>59</xdr:row>
      <xdr:rowOff>16510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flipV="1">
          <a:off x="15671800" y="997966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56</xdr:row>
      <xdr:rowOff>27957</xdr:rowOff>
    </xdr:from>
    <xdr:ext cx="762000" cy="259045"/>
    <xdr:sp macro="" textlink="">
      <xdr:nvSpPr>
        <xdr:cNvPr id="255" name="その他平均値テキスト">
          <a:extLst>
            <a:ext uri="{FF2B5EF4-FFF2-40B4-BE49-F238E27FC236}">
              <a16:creationId xmlns:a16="http://schemas.microsoft.com/office/drawing/2014/main" id="{00000000-0008-0000-0400-0000FF000000}"/>
            </a:ext>
          </a:extLst>
        </xdr:cNvPr>
        <xdr:cNvSpPr txBox="1"/>
      </xdr:nvSpPr>
      <xdr:spPr>
        <a:xfrm>
          <a:off x="16598900" y="96291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11430</xdr:rowOff>
    </xdr:from>
    <xdr:to>
      <xdr:col>82</xdr:col>
      <xdr:colOff>158750</xdr:colOff>
      <xdr:row>57</xdr:row>
      <xdr:rowOff>113030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6459200" y="9784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96520</xdr:rowOff>
    </xdr:from>
    <xdr:to>
      <xdr:col>78</xdr:col>
      <xdr:colOff>69850</xdr:colOff>
      <xdr:row>59</xdr:row>
      <xdr:rowOff>16510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4782800" y="1004062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133350</xdr:rowOff>
    </xdr:from>
    <xdr:to>
      <xdr:col>78</xdr:col>
      <xdr:colOff>120650</xdr:colOff>
      <xdr:row>58</xdr:row>
      <xdr:rowOff>63500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5621000" y="9906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73677</xdr:rowOff>
    </xdr:from>
    <xdr:ext cx="7366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5290800" y="9674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58</xdr:row>
      <xdr:rowOff>43180</xdr:rowOff>
    </xdr:from>
    <xdr:to>
      <xdr:col>73</xdr:col>
      <xdr:colOff>180975</xdr:colOff>
      <xdr:row>58</xdr:row>
      <xdr:rowOff>96520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a:off x="13893800" y="99872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148590</xdr:rowOff>
    </xdr:from>
    <xdr:to>
      <xdr:col>74</xdr:col>
      <xdr:colOff>31750</xdr:colOff>
      <xdr:row>58</xdr:row>
      <xdr:rowOff>78740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4732000" y="992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88917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401800" y="969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58</xdr:row>
      <xdr:rowOff>43180</xdr:rowOff>
    </xdr:from>
    <xdr:to>
      <xdr:col>69</xdr:col>
      <xdr:colOff>92075</xdr:colOff>
      <xdr:row>58</xdr:row>
      <xdr:rowOff>66040</xdr:rowOff>
    </xdr:to>
    <xdr:cxnSp macro="">
      <xdr:nvCxnSpPr>
        <xdr:cNvPr id="263" name="直線コネクタ 262">
          <a:extLst>
            <a:ext uri="{FF2B5EF4-FFF2-40B4-BE49-F238E27FC236}">
              <a16:creationId xmlns:a16="http://schemas.microsoft.com/office/drawing/2014/main" id="{00000000-0008-0000-0400-000007010000}"/>
            </a:ext>
          </a:extLst>
        </xdr:cNvPr>
        <xdr:cNvCxnSpPr/>
      </xdr:nvCxnSpPr>
      <xdr:spPr>
        <a:xfrm flipV="1">
          <a:off x="13004800" y="99872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140970</xdr:rowOff>
    </xdr:from>
    <xdr:to>
      <xdr:col>69</xdr:col>
      <xdr:colOff>142875</xdr:colOff>
      <xdr:row>58</xdr:row>
      <xdr:rowOff>71120</xdr:rowOff>
    </xdr:to>
    <xdr:sp macro="" textlink="">
      <xdr:nvSpPr>
        <xdr:cNvPr id="264" name="フローチャート: 判断 263">
          <a:extLst>
            <a:ext uri="{FF2B5EF4-FFF2-40B4-BE49-F238E27FC236}">
              <a16:creationId xmlns:a16="http://schemas.microsoft.com/office/drawing/2014/main" id="{00000000-0008-0000-0400-000008010000}"/>
            </a:ext>
          </a:extLst>
        </xdr:cNvPr>
        <xdr:cNvSpPr/>
      </xdr:nvSpPr>
      <xdr:spPr>
        <a:xfrm>
          <a:off x="13843000" y="9913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81297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3512800" y="968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66" name="フローチャート: 判断 265">
          <a:extLst>
            <a:ext uri="{FF2B5EF4-FFF2-40B4-BE49-F238E27FC236}">
              <a16:creationId xmlns:a16="http://schemas.microsoft.com/office/drawing/2014/main" id="{00000000-0008-0000-0400-00000A010000}"/>
            </a:ext>
          </a:extLst>
        </xdr:cNvPr>
        <xdr:cNvSpPr/>
      </xdr:nvSpPr>
      <xdr:spPr>
        <a:xfrm>
          <a:off x="12954000" y="995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127017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623800" y="972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57</xdr:row>
      <xdr:rowOff>156210</xdr:rowOff>
    </xdr:from>
    <xdr:to>
      <xdr:col>82</xdr:col>
      <xdr:colOff>158750</xdr:colOff>
      <xdr:row>58</xdr:row>
      <xdr:rowOff>86360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6459200" y="9928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128287</xdr:rowOff>
    </xdr:from>
    <xdr:ext cx="762000" cy="259045"/>
    <xdr:sp macro="" textlink="">
      <xdr:nvSpPr>
        <xdr:cNvPr id="274" name="その他該当値テキスト">
          <a:extLst>
            <a:ext uri="{FF2B5EF4-FFF2-40B4-BE49-F238E27FC236}">
              <a16:creationId xmlns:a16="http://schemas.microsoft.com/office/drawing/2014/main" id="{00000000-0008-0000-0400-000012010000}"/>
            </a:ext>
          </a:extLst>
        </xdr:cNvPr>
        <xdr:cNvSpPr txBox="1"/>
      </xdr:nvSpPr>
      <xdr:spPr>
        <a:xfrm>
          <a:off x="16598900" y="990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137160</xdr:rowOff>
    </xdr:from>
    <xdr:to>
      <xdr:col>78</xdr:col>
      <xdr:colOff>120650</xdr:colOff>
      <xdr:row>59</xdr:row>
      <xdr:rowOff>67310</xdr:rowOff>
    </xdr:to>
    <xdr:sp macro="" textlink="">
      <xdr:nvSpPr>
        <xdr:cNvPr id="275" name="楕円 274">
          <a:extLst>
            <a:ext uri="{FF2B5EF4-FFF2-40B4-BE49-F238E27FC236}">
              <a16:creationId xmlns:a16="http://schemas.microsoft.com/office/drawing/2014/main" id="{00000000-0008-0000-0400-000013010000}"/>
            </a:ext>
          </a:extLst>
        </xdr:cNvPr>
        <xdr:cNvSpPr/>
      </xdr:nvSpPr>
      <xdr:spPr>
        <a:xfrm>
          <a:off x="15621000" y="1008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59</xdr:row>
      <xdr:rowOff>52087</xdr:rowOff>
    </xdr:from>
    <xdr:ext cx="736600" cy="259045"/>
    <xdr:sp macro="" textlink="">
      <xdr:nvSpPr>
        <xdr:cNvPr id="276" name="テキスト ボックス 275">
          <a:extLst>
            <a:ext uri="{FF2B5EF4-FFF2-40B4-BE49-F238E27FC236}">
              <a16:creationId xmlns:a16="http://schemas.microsoft.com/office/drawing/2014/main" id="{00000000-0008-0000-0400-000014010000}"/>
            </a:ext>
          </a:extLst>
        </xdr:cNvPr>
        <xdr:cNvSpPr txBox="1"/>
      </xdr:nvSpPr>
      <xdr:spPr>
        <a:xfrm>
          <a:off x="15290800" y="10167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58</xdr:row>
      <xdr:rowOff>45720</xdr:rowOff>
    </xdr:from>
    <xdr:to>
      <xdr:col>74</xdr:col>
      <xdr:colOff>31750</xdr:colOff>
      <xdr:row>58</xdr:row>
      <xdr:rowOff>147320</xdr:rowOff>
    </xdr:to>
    <xdr:sp macro="" textlink="">
      <xdr:nvSpPr>
        <xdr:cNvPr id="277" name="楕円 276">
          <a:extLst>
            <a:ext uri="{FF2B5EF4-FFF2-40B4-BE49-F238E27FC236}">
              <a16:creationId xmlns:a16="http://schemas.microsoft.com/office/drawing/2014/main" id="{00000000-0008-0000-0400-000015010000}"/>
            </a:ext>
          </a:extLst>
        </xdr:cNvPr>
        <xdr:cNvSpPr/>
      </xdr:nvSpPr>
      <xdr:spPr>
        <a:xfrm>
          <a:off x="14732000" y="998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132097</xdr:rowOff>
    </xdr:from>
    <xdr:ext cx="762000" cy="259045"/>
    <xdr:sp macro="" textlink="">
      <xdr:nvSpPr>
        <xdr:cNvPr id="278" name="テキスト ボックス 277">
          <a:extLst>
            <a:ext uri="{FF2B5EF4-FFF2-40B4-BE49-F238E27FC236}">
              <a16:creationId xmlns:a16="http://schemas.microsoft.com/office/drawing/2014/main" id="{00000000-0008-0000-0400-000016010000}"/>
            </a:ext>
          </a:extLst>
        </xdr:cNvPr>
        <xdr:cNvSpPr txBox="1"/>
      </xdr:nvSpPr>
      <xdr:spPr>
        <a:xfrm>
          <a:off x="14401800" y="1007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163830</xdr:rowOff>
    </xdr:from>
    <xdr:to>
      <xdr:col>69</xdr:col>
      <xdr:colOff>142875</xdr:colOff>
      <xdr:row>58</xdr:row>
      <xdr:rowOff>93980</xdr:rowOff>
    </xdr:to>
    <xdr:sp macro="" textlink="">
      <xdr:nvSpPr>
        <xdr:cNvPr id="279" name="楕円 278">
          <a:extLst>
            <a:ext uri="{FF2B5EF4-FFF2-40B4-BE49-F238E27FC236}">
              <a16:creationId xmlns:a16="http://schemas.microsoft.com/office/drawing/2014/main" id="{00000000-0008-0000-0400-000017010000}"/>
            </a:ext>
          </a:extLst>
        </xdr:cNvPr>
        <xdr:cNvSpPr/>
      </xdr:nvSpPr>
      <xdr:spPr>
        <a:xfrm>
          <a:off x="13843000" y="993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78757</xdr:rowOff>
    </xdr:from>
    <xdr:ext cx="762000" cy="259045"/>
    <xdr:sp macro="" textlink="">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3512800" y="1002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15240</xdr:rowOff>
    </xdr:from>
    <xdr:to>
      <xdr:col>65</xdr:col>
      <xdr:colOff>53975</xdr:colOff>
      <xdr:row>58</xdr:row>
      <xdr:rowOff>116840</xdr:rowOff>
    </xdr:to>
    <xdr:sp macro="" textlink="">
      <xdr:nvSpPr>
        <xdr:cNvPr id="281" name="楕円 280">
          <a:extLst>
            <a:ext uri="{FF2B5EF4-FFF2-40B4-BE49-F238E27FC236}">
              <a16:creationId xmlns:a16="http://schemas.microsoft.com/office/drawing/2014/main" id="{00000000-0008-0000-0400-000019010000}"/>
            </a:ext>
          </a:extLst>
        </xdr:cNvPr>
        <xdr:cNvSpPr/>
      </xdr:nvSpPr>
      <xdr:spPr>
        <a:xfrm>
          <a:off x="12954000" y="995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101617</xdr:rowOff>
    </xdr:from>
    <xdr:ext cx="762000" cy="259045"/>
    <xdr:sp macro="" textlink="">
      <xdr:nvSpPr>
        <xdr:cNvPr id="282" name="テキスト ボックス 281">
          <a:extLst>
            <a:ext uri="{FF2B5EF4-FFF2-40B4-BE49-F238E27FC236}">
              <a16:creationId xmlns:a16="http://schemas.microsoft.com/office/drawing/2014/main" id="{00000000-0008-0000-0400-00001A010000}"/>
            </a:ext>
          </a:extLst>
        </xdr:cNvPr>
        <xdr:cNvSpPr txBox="1"/>
      </xdr:nvSpPr>
      <xdr:spPr>
        <a:xfrm>
          <a:off x="12623800" y="1004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0" name="正方形/長方形 289">
          <a:extLst>
            <a:ext uri="{FF2B5EF4-FFF2-40B4-BE49-F238E27FC236}">
              <a16:creationId xmlns:a16="http://schemas.microsoft.com/office/drawing/2014/main" id="{00000000-0008-0000-0400-000022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91" name="正方形/長方形 290">
          <a:extLst>
            <a:ext uri="{FF2B5EF4-FFF2-40B4-BE49-F238E27FC236}">
              <a16:creationId xmlns:a16="http://schemas.microsoft.com/office/drawing/2014/main" id="{00000000-0008-0000-0400-000023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92" name="正方形/長方形 291">
          <a:extLst>
            <a:ext uri="{FF2B5EF4-FFF2-40B4-BE49-F238E27FC236}">
              <a16:creationId xmlns:a16="http://schemas.microsoft.com/office/drawing/2014/main" id="{00000000-0008-0000-0400-000024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類似団体平均を下回りながら推移している。</a:t>
          </a:r>
          <a:endPar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今後も同程度を推移していくと予想される。</a:t>
          </a:r>
          <a:endParaRPr kumimoji="0"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29</xdr:row>
      <xdr:rowOff>107950</xdr:rowOff>
    </xdr:from>
    <xdr:ext cx="298543" cy="225703"/>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8" name="テキスト ボックス 297">
          <a:extLst>
            <a:ext uri="{FF2B5EF4-FFF2-40B4-BE49-F238E27FC236}">
              <a16:creationId xmlns:a16="http://schemas.microsoft.com/office/drawing/2014/main" id="{00000000-0008-0000-0400-00002A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300" name="テキスト ボックス 299">
          <a:extLst>
            <a:ext uri="{FF2B5EF4-FFF2-40B4-BE49-F238E27FC236}">
              <a16:creationId xmlns:a16="http://schemas.microsoft.com/office/drawing/2014/main" id="{00000000-0008-0000-0400-00002C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302" name="テキスト ボックス 301">
          <a:extLst>
            <a:ext uri="{FF2B5EF4-FFF2-40B4-BE49-F238E27FC236}">
              <a16:creationId xmlns:a16="http://schemas.microsoft.com/office/drawing/2014/main" id="{00000000-0008-0000-0400-00002E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5" name="補助費等グラフ枠">
          <a:extLst>
            <a:ext uri="{FF2B5EF4-FFF2-40B4-BE49-F238E27FC236}">
              <a16:creationId xmlns:a16="http://schemas.microsoft.com/office/drawing/2014/main" id="{00000000-0008-0000-0400-000031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29845</xdr:rowOff>
    </xdr:from>
    <xdr:to>
      <xdr:col>82</xdr:col>
      <xdr:colOff>107950</xdr:colOff>
      <xdr:row>40</xdr:row>
      <xdr:rowOff>132715</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flipV="1">
          <a:off x="16510000" y="5687695"/>
          <a:ext cx="0" cy="1303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104792</xdr:rowOff>
    </xdr:from>
    <xdr:ext cx="762000" cy="259045"/>
    <xdr:sp macro="" textlink="">
      <xdr:nvSpPr>
        <xdr:cNvPr id="307" name="補助費等最小値テキスト">
          <a:extLst>
            <a:ext uri="{FF2B5EF4-FFF2-40B4-BE49-F238E27FC236}">
              <a16:creationId xmlns:a16="http://schemas.microsoft.com/office/drawing/2014/main" id="{00000000-0008-0000-0400-000033010000}"/>
            </a:ext>
          </a:extLst>
        </xdr:cNvPr>
        <xdr:cNvSpPr txBox="1"/>
      </xdr:nvSpPr>
      <xdr:spPr>
        <a:xfrm>
          <a:off x="16598900" y="6962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132715</xdr:rowOff>
    </xdr:from>
    <xdr:to>
      <xdr:col>82</xdr:col>
      <xdr:colOff>196850</xdr:colOff>
      <xdr:row>40</xdr:row>
      <xdr:rowOff>132715</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6990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31</xdr:row>
      <xdr:rowOff>116222</xdr:rowOff>
    </xdr:from>
    <xdr:ext cx="762000" cy="259045"/>
    <xdr:sp macro="" textlink="">
      <xdr:nvSpPr>
        <xdr:cNvPr id="309" name="補助費等最大値テキスト">
          <a:extLst>
            <a:ext uri="{FF2B5EF4-FFF2-40B4-BE49-F238E27FC236}">
              <a16:creationId xmlns:a16="http://schemas.microsoft.com/office/drawing/2014/main" id="{00000000-0008-0000-0400-000035010000}"/>
            </a:ext>
          </a:extLst>
        </xdr:cNvPr>
        <xdr:cNvSpPr txBox="1"/>
      </xdr:nvSpPr>
      <xdr:spPr>
        <a:xfrm>
          <a:off x="16598900" y="54311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29845</xdr:rowOff>
    </xdr:from>
    <xdr:to>
      <xdr:col>82</xdr:col>
      <xdr:colOff>196850</xdr:colOff>
      <xdr:row>33</xdr:row>
      <xdr:rowOff>29845</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6421100" y="56876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33</xdr:row>
      <xdr:rowOff>167005</xdr:rowOff>
    </xdr:from>
    <xdr:to>
      <xdr:col>82</xdr:col>
      <xdr:colOff>107950</xdr:colOff>
      <xdr:row>34</xdr:row>
      <xdr:rowOff>41275</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flipV="1">
          <a:off x="15671800" y="5824855"/>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35</xdr:row>
      <xdr:rowOff>162577</xdr:rowOff>
    </xdr:from>
    <xdr:ext cx="762000" cy="259045"/>
    <xdr:sp macro="" textlink="">
      <xdr:nvSpPr>
        <xdr:cNvPr id="312" name="補助費等平均値テキスト">
          <a:extLst>
            <a:ext uri="{FF2B5EF4-FFF2-40B4-BE49-F238E27FC236}">
              <a16:creationId xmlns:a16="http://schemas.microsoft.com/office/drawing/2014/main" id="{00000000-0008-0000-0400-000038010000}"/>
            </a:ext>
          </a:extLst>
        </xdr:cNvPr>
        <xdr:cNvSpPr txBox="1"/>
      </xdr:nvSpPr>
      <xdr:spPr>
        <a:xfrm>
          <a:off x="16598900" y="6163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19050</xdr:rowOff>
    </xdr:from>
    <xdr:to>
      <xdr:col>82</xdr:col>
      <xdr:colOff>158750</xdr:colOff>
      <xdr:row>36</xdr:row>
      <xdr:rowOff>120650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6459200" y="6191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34</xdr:row>
      <xdr:rowOff>41275</xdr:rowOff>
    </xdr:from>
    <xdr:to>
      <xdr:col>78</xdr:col>
      <xdr:colOff>69850</xdr:colOff>
      <xdr:row>34</xdr:row>
      <xdr:rowOff>41275</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a:off x="14782800" y="587057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104775</xdr:rowOff>
    </xdr:from>
    <xdr:to>
      <xdr:col>78</xdr:col>
      <xdr:colOff>120650</xdr:colOff>
      <xdr:row>36</xdr:row>
      <xdr:rowOff>34925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5621000" y="6105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19702</xdr:rowOff>
    </xdr:from>
    <xdr:ext cx="7366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5290800" y="61919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24130</xdr:rowOff>
    </xdr:from>
    <xdr:to>
      <xdr:col>73</xdr:col>
      <xdr:colOff>180975</xdr:colOff>
      <xdr:row>34</xdr:row>
      <xdr:rowOff>41275</xdr:rowOff>
    </xdr:to>
    <xdr:cxnSp macro="">
      <xdr:nvCxnSpPr>
        <xdr:cNvPr id="317" name="直線コネクタ 316">
          <a:extLst>
            <a:ext uri="{FF2B5EF4-FFF2-40B4-BE49-F238E27FC236}">
              <a16:creationId xmlns:a16="http://schemas.microsoft.com/office/drawing/2014/main" id="{00000000-0008-0000-0400-00003D010000}"/>
            </a:ext>
          </a:extLst>
        </xdr:cNvPr>
        <xdr:cNvCxnSpPr/>
      </xdr:nvCxnSpPr>
      <xdr:spPr>
        <a:xfrm>
          <a:off x="13893800" y="5853430"/>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59055</xdr:rowOff>
    </xdr:from>
    <xdr:to>
      <xdr:col>74</xdr:col>
      <xdr:colOff>31750</xdr:colOff>
      <xdr:row>35</xdr:row>
      <xdr:rowOff>160655</xdr:rowOff>
    </xdr:to>
    <xdr:sp macro="" textlink="">
      <xdr:nvSpPr>
        <xdr:cNvPr id="318" name="フローチャート: 判断 317">
          <a:extLst>
            <a:ext uri="{FF2B5EF4-FFF2-40B4-BE49-F238E27FC236}">
              <a16:creationId xmlns:a16="http://schemas.microsoft.com/office/drawing/2014/main" id="{00000000-0008-0000-0400-00003E010000}"/>
            </a:ext>
          </a:extLst>
        </xdr:cNvPr>
        <xdr:cNvSpPr/>
      </xdr:nvSpPr>
      <xdr:spPr>
        <a:xfrm>
          <a:off x="14732000" y="6059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145432</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401800" y="6146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24130</xdr:rowOff>
    </xdr:from>
    <xdr:to>
      <xdr:col>69</xdr:col>
      <xdr:colOff>92075</xdr:colOff>
      <xdr:row>34</xdr:row>
      <xdr:rowOff>69850</xdr:rowOff>
    </xdr:to>
    <xdr:cxnSp macro="">
      <xdr:nvCxnSpPr>
        <xdr:cNvPr id="320" name="直線コネクタ 319">
          <a:extLst>
            <a:ext uri="{FF2B5EF4-FFF2-40B4-BE49-F238E27FC236}">
              <a16:creationId xmlns:a16="http://schemas.microsoft.com/office/drawing/2014/main" id="{00000000-0008-0000-0400-000040010000}"/>
            </a:ext>
          </a:extLst>
        </xdr:cNvPr>
        <xdr:cNvCxnSpPr/>
      </xdr:nvCxnSpPr>
      <xdr:spPr>
        <a:xfrm flipV="1">
          <a:off x="13004800" y="58534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13335</xdr:rowOff>
    </xdr:from>
    <xdr:to>
      <xdr:col>69</xdr:col>
      <xdr:colOff>142875</xdr:colOff>
      <xdr:row>35</xdr:row>
      <xdr:rowOff>114935</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3843000" y="6014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99712</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512800" y="610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64770</xdr:rowOff>
    </xdr:from>
    <xdr:to>
      <xdr:col>65</xdr:col>
      <xdr:colOff>53975</xdr:colOff>
      <xdr:row>35</xdr:row>
      <xdr:rowOff>166370</xdr:rowOff>
    </xdr:to>
    <xdr:sp macro="" textlink="">
      <xdr:nvSpPr>
        <xdr:cNvPr id="323" name="フローチャート: 判断 322">
          <a:extLst>
            <a:ext uri="{FF2B5EF4-FFF2-40B4-BE49-F238E27FC236}">
              <a16:creationId xmlns:a16="http://schemas.microsoft.com/office/drawing/2014/main" id="{00000000-0008-0000-0400-000043010000}"/>
            </a:ext>
          </a:extLst>
        </xdr:cNvPr>
        <xdr:cNvSpPr/>
      </xdr:nvSpPr>
      <xdr:spPr>
        <a:xfrm>
          <a:off x="12954000" y="606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151147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2623800" y="6151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33</xdr:row>
      <xdr:rowOff>116205</xdr:rowOff>
    </xdr:from>
    <xdr:to>
      <xdr:col>82</xdr:col>
      <xdr:colOff>158750</xdr:colOff>
      <xdr:row>34</xdr:row>
      <xdr:rowOff>46355</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6459200" y="5774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32</xdr:row>
      <xdr:rowOff>132732</xdr:rowOff>
    </xdr:from>
    <xdr:ext cx="762000" cy="259045"/>
    <xdr:sp macro="" textlink="">
      <xdr:nvSpPr>
        <xdr:cNvPr id="331" name="補助費等該当値テキスト">
          <a:extLst>
            <a:ext uri="{FF2B5EF4-FFF2-40B4-BE49-F238E27FC236}">
              <a16:creationId xmlns:a16="http://schemas.microsoft.com/office/drawing/2014/main" id="{00000000-0008-0000-0400-00004B010000}"/>
            </a:ext>
          </a:extLst>
        </xdr:cNvPr>
        <xdr:cNvSpPr txBox="1"/>
      </xdr:nvSpPr>
      <xdr:spPr>
        <a:xfrm>
          <a:off x="16598900" y="56191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33</xdr:row>
      <xdr:rowOff>161925</xdr:rowOff>
    </xdr:from>
    <xdr:to>
      <xdr:col>78</xdr:col>
      <xdr:colOff>120650</xdr:colOff>
      <xdr:row>34</xdr:row>
      <xdr:rowOff>92075</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5621000" y="58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32</xdr:row>
      <xdr:rowOff>102252</xdr:rowOff>
    </xdr:from>
    <xdr:ext cx="7366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5290800" y="5588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33</xdr:row>
      <xdr:rowOff>161925</xdr:rowOff>
    </xdr:from>
    <xdr:to>
      <xdr:col>74</xdr:col>
      <xdr:colOff>31750</xdr:colOff>
      <xdr:row>34</xdr:row>
      <xdr:rowOff>92075</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4732000" y="5819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32</xdr:row>
      <xdr:rowOff>102252</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4401800" y="5588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33</xdr:row>
      <xdr:rowOff>144780</xdr:rowOff>
    </xdr:from>
    <xdr:to>
      <xdr:col>69</xdr:col>
      <xdr:colOff>142875</xdr:colOff>
      <xdr:row>34</xdr:row>
      <xdr:rowOff>74930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3843000" y="580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85107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3512800" y="5571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19050</xdr:rowOff>
    </xdr:from>
    <xdr:to>
      <xdr:col>65</xdr:col>
      <xdr:colOff>53975</xdr:colOff>
      <xdr:row>34</xdr:row>
      <xdr:rowOff>120650</xdr:rowOff>
    </xdr:to>
    <xdr:sp macro="" textlink="">
      <xdr:nvSpPr>
        <xdr:cNvPr id="338" name="楕円 337">
          <a:extLst>
            <a:ext uri="{FF2B5EF4-FFF2-40B4-BE49-F238E27FC236}">
              <a16:creationId xmlns:a16="http://schemas.microsoft.com/office/drawing/2014/main" id="{00000000-0008-0000-0400-000052010000}"/>
            </a:ext>
          </a:extLst>
        </xdr:cNvPr>
        <xdr:cNvSpPr/>
      </xdr:nvSpPr>
      <xdr:spPr>
        <a:xfrm>
          <a:off x="12954000" y="584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130827</xdr:rowOff>
    </xdr:from>
    <xdr:ext cx="762000" cy="259045"/>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12623800" y="5617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9" name="正方形/長方形 348">
          <a:extLst>
            <a:ext uri="{FF2B5EF4-FFF2-40B4-BE49-F238E27FC236}">
              <a16:creationId xmlns:a16="http://schemas.microsoft.com/office/drawing/2014/main" id="{00000000-0008-0000-0400-00005D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％の増となり、類似団体平均を上回っている。これは、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過疎対策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債等の大型事業の元金償還が始まったことが主な要因となっている。今後も、施設更新等に伴う地方債発行により増加していくことが見込まれるが、地方債発行額を最小限に抑制するとともに、償還年限等を考慮し、公債費の平準化を図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3</xdr:col>
      <xdr:colOff>123825</xdr:colOff>
      <xdr:row>69</xdr:row>
      <xdr:rowOff>107950</xdr:rowOff>
    </xdr:from>
    <xdr:ext cx="298543" cy="225703"/>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65" name="公債費グラフ枠">
          <a:extLst>
            <a:ext uri="{FF2B5EF4-FFF2-40B4-BE49-F238E27FC236}">
              <a16:creationId xmlns:a16="http://schemas.microsoft.com/office/drawing/2014/main" id="{00000000-0008-0000-0400-00006D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165100</xdr:rowOff>
    </xdr:from>
    <xdr:to>
      <xdr:col>24</xdr:col>
      <xdr:colOff>25400</xdr:colOff>
      <xdr:row>81</xdr:row>
      <xdr:rowOff>39370</xdr:rowOff>
    </xdr:to>
    <xdr:cxnSp macro="">
      <xdr:nvCxnSpPr>
        <xdr:cNvPr id="366" name="直線コネクタ 365">
          <a:extLst>
            <a:ext uri="{FF2B5EF4-FFF2-40B4-BE49-F238E27FC236}">
              <a16:creationId xmlns:a16="http://schemas.microsoft.com/office/drawing/2014/main" id="{00000000-0008-0000-0400-00006E010000}"/>
            </a:ext>
          </a:extLst>
        </xdr:cNvPr>
        <xdr:cNvCxnSpPr/>
      </xdr:nvCxnSpPr>
      <xdr:spPr>
        <a:xfrm flipV="1">
          <a:off x="4826000" y="1250950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11447</xdr:rowOff>
    </xdr:from>
    <xdr:ext cx="762000" cy="259045"/>
    <xdr:sp macro="" textlink="">
      <xdr:nvSpPr>
        <xdr:cNvPr id="367" name="公債費最小値テキスト">
          <a:extLst>
            <a:ext uri="{FF2B5EF4-FFF2-40B4-BE49-F238E27FC236}">
              <a16:creationId xmlns:a16="http://schemas.microsoft.com/office/drawing/2014/main" id="{00000000-0008-0000-0400-00006F010000}"/>
            </a:ext>
          </a:extLst>
        </xdr:cNvPr>
        <xdr:cNvSpPr txBox="1"/>
      </xdr:nvSpPr>
      <xdr:spPr>
        <a:xfrm>
          <a:off x="4914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39370</xdr:rowOff>
    </xdr:from>
    <xdr:to>
      <xdr:col>24</xdr:col>
      <xdr:colOff>114300</xdr:colOff>
      <xdr:row>81</xdr:row>
      <xdr:rowOff>39370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4737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80027</xdr:rowOff>
    </xdr:from>
    <xdr:ext cx="762000" cy="259045"/>
    <xdr:sp macro="" textlink="">
      <xdr:nvSpPr>
        <xdr:cNvPr id="369" name="公債費最大値テキスト">
          <a:extLst>
            <a:ext uri="{FF2B5EF4-FFF2-40B4-BE49-F238E27FC236}">
              <a16:creationId xmlns:a16="http://schemas.microsoft.com/office/drawing/2014/main" id="{00000000-0008-0000-0400-000071010000}"/>
            </a:ext>
          </a:extLst>
        </xdr:cNvPr>
        <xdr:cNvSpPr txBox="1"/>
      </xdr:nvSpPr>
      <xdr:spPr>
        <a:xfrm>
          <a:off x="4914900" y="1225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165100</xdr:rowOff>
    </xdr:from>
    <xdr:to>
      <xdr:col>24</xdr:col>
      <xdr:colOff>114300</xdr:colOff>
      <xdr:row>72</xdr:row>
      <xdr:rowOff>165100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2509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119380</xdr:rowOff>
    </xdr:from>
    <xdr:to>
      <xdr:col>24</xdr:col>
      <xdr:colOff>25400</xdr:colOff>
      <xdr:row>77</xdr:row>
      <xdr:rowOff>165100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3987800" y="1332103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130827</xdr:rowOff>
    </xdr:from>
    <xdr:ext cx="762000" cy="259045"/>
    <xdr:sp macro="" textlink="">
      <xdr:nvSpPr>
        <xdr:cNvPr id="372" name="公債費平均値テキスト">
          <a:extLst>
            <a:ext uri="{FF2B5EF4-FFF2-40B4-BE49-F238E27FC236}">
              <a16:creationId xmlns:a16="http://schemas.microsoft.com/office/drawing/2014/main" id="{00000000-0008-0000-0400-000074010000}"/>
            </a:ext>
          </a:extLst>
        </xdr:cNvPr>
        <xdr:cNvSpPr txBox="1"/>
      </xdr:nvSpPr>
      <xdr:spPr>
        <a:xfrm>
          <a:off x="4914900" y="12989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114300</xdr:rowOff>
    </xdr:from>
    <xdr:to>
      <xdr:col>24</xdr:col>
      <xdr:colOff>76200</xdr:colOff>
      <xdr:row>77</xdr:row>
      <xdr:rowOff>44450</xdr:rowOff>
    </xdr:to>
    <xdr:sp macro="" textlink="">
      <xdr:nvSpPr>
        <xdr:cNvPr id="373" name="フローチャート: 判断 372">
          <a:extLst>
            <a:ext uri="{FF2B5EF4-FFF2-40B4-BE49-F238E27FC236}">
              <a16:creationId xmlns:a16="http://schemas.microsoft.com/office/drawing/2014/main" id="{00000000-0008-0000-0400-000075010000}"/>
            </a:ext>
          </a:extLst>
        </xdr:cNvPr>
        <xdr:cNvSpPr/>
      </xdr:nvSpPr>
      <xdr:spPr>
        <a:xfrm>
          <a:off x="47752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111761</xdr:rowOff>
    </xdr:from>
    <xdr:to>
      <xdr:col>19</xdr:col>
      <xdr:colOff>187325</xdr:colOff>
      <xdr:row>77</xdr:row>
      <xdr:rowOff>119380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3098800" y="133134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129539</xdr:rowOff>
    </xdr:from>
    <xdr:to>
      <xdr:col>20</xdr:col>
      <xdr:colOff>38100</xdr:colOff>
      <xdr:row>77</xdr:row>
      <xdr:rowOff>59689</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937000" y="13159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69867</xdr:rowOff>
    </xdr:from>
    <xdr:ext cx="7366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3606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20320</xdr:rowOff>
    </xdr:from>
    <xdr:to>
      <xdr:col>15</xdr:col>
      <xdr:colOff>98425</xdr:colOff>
      <xdr:row>77</xdr:row>
      <xdr:rowOff>111761</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a:off x="2209800" y="13221970"/>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163830</xdr:rowOff>
    </xdr:from>
    <xdr:to>
      <xdr:col>15</xdr:col>
      <xdr:colOff>149225</xdr:colOff>
      <xdr:row>77</xdr:row>
      <xdr:rowOff>93980</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3048000" y="13194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104157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2717800" y="12962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20320</xdr:rowOff>
    </xdr:from>
    <xdr:to>
      <xdr:col>11</xdr:col>
      <xdr:colOff>9525</xdr:colOff>
      <xdr:row>77</xdr:row>
      <xdr:rowOff>35561</xdr:rowOff>
    </xdr:to>
    <xdr:cxnSp macro="">
      <xdr:nvCxnSpPr>
        <xdr:cNvPr id="380" name="直線コネクタ 379">
          <a:extLst>
            <a:ext uri="{FF2B5EF4-FFF2-40B4-BE49-F238E27FC236}">
              <a16:creationId xmlns:a16="http://schemas.microsoft.com/office/drawing/2014/main" id="{00000000-0008-0000-0400-00007C010000}"/>
            </a:ext>
          </a:extLst>
        </xdr:cNvPr>
        <xdr:cNvCxnSpPr/>
      </xdr:nvCxnSpPr>
      <xdr:spPr>
        <a:xfrm flipV="1">
          <a:off x="1320800" y="13221970"/>
          <a:ext cx="889000" cy="15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118111</xdr:rowOff>
    </xdr:from>
    <xdr:to>
      <xdr:col>11</xdr:col>
      <xdr:colOff>60325</xdr:colOff>
      <xdr:row>77</xdr:row>
      <xdr:rowOff>48261</xdr:rowOff>
    </xdr:to>
    <xdr:sp macro="" textlink="">
      <xdr:nvSpPr>
        <xdr:cNvPr id="381" name="フローチャート: 判断 380">
          <a:extLst>
            <a:ext uri="{FF2B5EF4-FFF2-40B4-BE49-F238E27FC236}">
              <a16:creationId xmlns:a16="http://schemas.microsoft.com/office/drawing/2014/main" id="{00000000-0008-0000-0400-00007D010000}"/>
            </a:ext>
          </a:extLst>
        </xdr:cNvPr>
        <xdr:cNvSpPr/>
      </xdr:nvSpPr>
      <xdr:spPr>
        <a:xfrm>
          <a:off x="2159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58437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828800" y="12917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140970</xdr:rowOff>
    </xdr:from>
    <xdr:to>
      <xdr:col>6</xdr:col>
      <xdr:colOff>171450</xdr:colOff>
      <xdr:row>77</xdr:row>
      <xdr:rowOff>71120</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1270000" y="1317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81297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939800" y="12940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114300</xdr:rowOff>
    </xdr:from>
    <xdr:to>
      <xdr:col>24</xdr:col>
      <xdr:colOff>76200</xdr:colOff>
      <xdr:row>78</xdr:row>
      <xdr:rowOff>44450</xdr:rowOff>
    </xdr:to>
    <xdr:sp macro="" textlink="">
      <xdr:nvSpPr>
        <xdr:cNvPr id="390" name="楕円 389">
          <a:extLst>
            <a:ext uri="{FF2B5EF4-FFF2-40B4-BE49-F238E27FC236}">
              <a16:creationId xmlns:a16="http://schemas.microsoft.com/office/drawing/2014/main" id="{00000000-0008-0000-0400-000086010000}"/>
            </a:ext>
          </a:extLst>
        </xdr:cNvPr>
        <xdr:cNvSpPr/>
      </xdr:nvSpPr>
      <xdr:spPr>
        <a:xfrm>
          <a:off x="4775200" y="13315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86377</xdr:rowOff>
    </xdr:from>
    <xdr:ext cx="762000" cy="259045"/>
    <xdr:sp macro="" textlink="">
      <xdr:nvSpPr>
        <xdr:cNvPr id="391" name="公債費該当値テキスト">
          <a:extLst>
            <a:ext uri="{FF2B5EF4-FFF2-40B4-BE49-F238E27FC236}">
              <a16:creationId xmlns:a16="http://schemas.microsoft.com/office/drawing/2014/main" id="{00000000-0008-0000-0400-000087010000}"/>
            </a:ext>
          </a:extLst>
        </xdr:cNvPr>
        <xdr:cNvSpPr txBox="1"/>
      </xdr:nvSpPr>
      <xdr:spPr>
        <a:xfrm>
          <a:off x="4914900" y="13288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68580</xdr:rowOff>
    </xdr:from>
    <xdr:to>
      <xdr:col>20</xdr:col>
      <xdr:colOff>38100</xdr:colOff>
      <xdr:row>77</xdr:row>
      <xdr:rowOff>170180</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3937000" y="13270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154957</xdr:rowOff>
    </xdr:from>
    <xdr:ext cx="736600" cy="259045"/>
    <xdr:sp macro="" textlink="">
      <xdr:nvSpPr>
        <xdr:cNvPr id="393" name="テキスト ボックス 392">
          <a:extLst>
            <a:ext uri="{FF2B5EF4-FFF2-40B4-BE49-F238E27FC236}">
              <a16:creationId xmlns:a16="http://schemas.microsoft.com/office/drawing/2014/main" id="{00000000-0008-0000-0400-000089010000}"/>
            </a:ext>
          </a:extLst>
        </xdr:cNvPr>
        <xdr:cNvSpPr txBox="1"/>
      </xdr:nvSpPr>
      <xdr:spPr>
        <a:xfrm>
          <a:off x="3606800" y="133566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60961</xdr:rowOff>
    </xdr:from>
    <xdr:to>
      <xdr:col>15</xdr:col>
      <xdr:colOff>149225</xdr:colOff>
      <xdr:row>77</xdr:row>
      <xdr:rowOff>162561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048000" y="13262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147338</xdr:rowOff>
    </xdr:from>
    <xdr:ext cx="7620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2717800" y="13348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140970</xdr:rowOff>
    </xdr:from>
    <xdr:to>
      <xdr:col>11</xdr:col>
      <xdr:colOff>60325</xdr:colOff>
      <xdr:row>77</xdr:row>
      <xdr:rowOff>71120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2159000" y="13171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55897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1828800" y="1325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156211</xdr:rowOff>
    </xdr:from>
    <xdr:to>
      <xdr:col>6</xdr:col>
      <xdr:colOff>171450</xdr:colOff>
      <xdr:row>77</xdr:row>
      <xdr:rowOff>86361</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1270000" y="13186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71138</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939800" y="132727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前年度まで類似団体平均並みで推移していたが、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％減少し</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類似団体平均を</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下回った。公債費の増加傾向に伴い、その他経費の割合が減少したことが主な要因である。</a:t>
          </a:r>
          <a:endPar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chemeClr val="dk1"/>
              </a:solidFill>
              <a:effectLst/>
              <a:uLnTx/>
              <a:uFillTx/>
              <a:latin typeface="ＭＳ Ｐゴシック" panose="020B0600070205080204" pitchFamily="50" charset="-128"/>
              <a:ea typeface="ＭＳ Ｐゴシック" panose="020B0600070205080204" pitchFamily="50" charset="-128"/>
              <a:cs typeface="+mn-cs"/>
            </a:rPr>
            <a:t>今後も</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地方債発行額を最小限に抑制するとともに、</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効率的な財政運営に努め、最大限のコスト削減を図る。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oneCellAnchor>
    <xdr:from>
      <xdr:col>62</xdr:col>
      <xdr:colOff>6350</xdr:colOff>
      <xdr:row>69</xdr:row>
      <xdr:rowOff>107950</xdr:rowOff>
    </xdr:from>
    <xdr:ext cx="298543" cy="225703"/>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2" name="直線コネクタ 411">
          <a:extLst>
            <a:ext uri="{FF2B5EF4-FFF2-40B4-BE49-F238E27FC236}">
              <a16:creationId xmlns:a16="http://schemas.microsoft.com/office/drawing/2014/main" id="{00000000-0008-0000-0400-00009C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12700</xdr:rowOff>
    </xdr:from>
    <xdr:to>
      <xdr:col>82</xdr:col>
      <xdr:colOff>107950</xdr:colOff>
      <xdr:row>80</xdr:row>
      <xdr:rowOff>119380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700000"/>
          <a:ext cx="0" cy="11353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91457</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8074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80</xdr:row>
      <xdr:rowOff>119380</xdr:rowOff>
    </xdr:from>
    <xdr:to>
      <xdr:col>82</xdr:col>
      <xdr:colOff>196850</xdr:colOff>
      <xdr:row>80</xdr:row>
      <xdr:rowOff>119380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835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99077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443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12700</xdr:rowOff>
    </xdr:from>
    <xdr:to>
      <xdr:col>82</xdr:col>
      <xdr:colOff>196850</xdr:colOff>
      <xdr:row>74</xdr:row>
      <xdr:rowOff>12700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70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88900</xdr:rowOff>
    </xdr:from>
    <xdr:to>
      <xdr:col>82</xdr:col>
      <xdr:colOff>107950</xdr:colOff>
      <xdr:row>77</xdr:row>
      <xdr:rowOff>8889</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flipV="1">
          <a:off x="15671800" y="13119100"/>
          <a:ext cx="838200" cy="914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6366</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2080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34289</xdr:rowOff>
    </xdr:from>
    <xdr:to>
      <xdr:col>82</xdr:col>
      <xdr:colOff>158750</xdr:colOff>
      <xdr:row>77</xdr:row>
      <xdr:rowOff>135889</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3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8889</xdr:rowOff>
    </xdr:from>
    <xdr:to>
      <xdr:col>78</xdr:col>
      <xdr:colOff>69850</xdr:colOff>
      <xdr:row>77</xdr:row>
      <xdr:rowOff>8889</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32105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76</xdr:row>
      <xdr:rowOff>137161</xdr:rowOff>
    </xdr:from>
    <xdr:to>
      <xdr:col>78</xdr:col>
      <xdr:colOff>120650</xdr:colOff>
      <xdr:row>77</xdr:row>
      <xdr:rowOff>67311</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77</xdr:row>
      <xdr:rowOff>52088</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253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76</xdr:row>
      <xdr:rowOff>54611</xdr:rowOff>
    </xdr:from>
    <xdr:to>
      <xdr:col>73</xdr:col>
      <xdr:colOff>180975</xdr:colOff>
      <xdr:row>77</xdr:row>
      <xdr:rowOff>8889</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3084811"/>
          <a:ext cx="889000" cy="125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91439</xdr:rowOff>
    </xdr:from>
    <xdr:to>
      <xdr:col>74</xdr:col>
      <xdr:colOff>31750</xdr:colOff>
      <xdr:row>77</xdr:row>
      <xdr:rowOff>21589</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31767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2890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76</xdr:row>
      <xdr:rowOff>54611</xdr:rowOff>
    </xdr:from>
    <xdr:to>
      <xdr:col>69</xdr:col>
      <xdr:colOff>92075</xdr:colOff>
      <xdr:row>77</xdr:row>
      <xdr:rowOff>5080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3084811"/>
          <a:ext cx="889000" cy="121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15239</xdr:rowOff>
    </xdr:from>
    <xdr:to>
      <xdr:col>69</xdr:col>
      <xdr:colOff>142875</xdr:colOff>
      <xdr:row>76</xdr:row>
      <xdr:rowOff>116839</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76</xdr:row>
      <xdr:rowOff>101616</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3131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133350</xdr:rowOff>
    </xdr:from>
    <xdr:to>
      <xdr:col>65</xdr:col>
      <xdr:colOff>53975</xdr:colOff>
      <xdr:row>77</xdr:row>
      <xdr:rowOff>63500</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163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48277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324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38100</xdr:rowOff>
    </xdr:from>
    <xdr:to>
      <xdr:col>82</xdr:col>
      <xdr:colOff>158750</xdr:colOff>
      <xdr:row>76</xdr:row>
      <xdr:rowOff>139700</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306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75</xdr:row>
      <xdr:rowOff>54627</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91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129539</xdr:rowOff>
    </xdr:from>
    <xdr:to>
      <xdr:col>78</xdr:col>
      <xdr:colOff>120650</xdr:colOff>
      <xdr:row>77</xdr:row>
      <xdr:rowOff>59689</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69867</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928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129539</xdr:rowOff>
    </xdr:from>
    <xdr:to>
      <xdr:col>74</xdr:col>
      <xdr:colOff>31750</xdr:colOff>
      <xdr:row>77</xdr:row>
      <xdr:rowOff>59689</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3159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44466</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3246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3811</xdr:rowOff>
    </xdr:from>
    <xdr:to>
      <xdr:col>69</xdr:col>
      <xdr:colOff>142875</xdr:colOff>
      <xdr:row>76</xdr:row>
      <xdr:rowOff>105411</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3034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115587</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125730</xdr:rowOff>
    </xdr:from>
    <xdr:to>
      <xdr:col>65</xdr:col>
      <xdr:colOff>53975</xdr:colOff>
      <xdr:row>77</xdr:row>
      <xdr:rowOff>55880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155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66057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2924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北海道清水町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3175</xdr:rowOff>
    </xdr:from>
    <xdr:to>
      <xdr:col>33</xdr:col>
      <xdr:colOff>114300</xdr:colOff>
      <xdr:row>20</xdr:row>
      <xdr:rowOff>3175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4798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32402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33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17</xdr:row>
      <xdr:rowOff>60325</xdr:rowOff>
    </xdr:from>
    <xdr:to>
      <xdr:col>33</xdr:col>
      <xdr:colOff>114300</xdr:colOff>
      <xdr:row>17</xdr:row>
      <xdr:rowOff>60325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0226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89552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288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14</xdr:row>
      <xdr:rowOff>117475</xdr:rowOff>
    </xdr:from>
    <xdr:to>
      <xdr:col>33</xdr:col>
      <xdr:colOff>114300</xdr:colOff>
      <xdr:row>14</xdr:row>
      <xdr:rowOff>117475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5654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13</xdr:row>
      <xdr:rowOff>146702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42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12</xdr:row>
      <xdr:rowOff>3175</xdr:rowOff>
    </xdr:from>
    <xdr:to>
      <xdr:col>33</xdr:col>
      <xdr:colOff>114300</xdr:colOff>
      <xdr:row>12</xdr:row>
      <xdr:rowOff>3175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1082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11</xdr:row>
      <xdr:rowOff>32402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1965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2" name="人口1人当たり決算額の推移グラフ枠130">
          <a:extLst>
            <a:ext uri="{FF2B5EF4-FFF2-40B4-BE49-F238E27FC236}">
              <a16:creationId xmlns:a16="http://schemas.microsoft.com/office/drawing/2014/main" id="{00000000-0008-0000-0500-00002A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8785</xdr:rowOff>
    </xdr:from>
    <xdr:to>
      <xdr:col>29</xdr:col>
      <xdr:colOff>127000</xdr:colOff>
      <xdr:row>19</xdr:row>
      <xdr:rowOff>121814</xdr:rowOff>
    </xdr:to>
    <xdr:cxnSp macro="">
      <xdr:nvCxnSpPr>
        <xdr:cNvPr id="43" name="直線コネクタ 42">
          <a:extLst>
            <a:ext uri="{FF2B5EF4-FFF2-40B4-BE49-F238E27FC236}">
              <a16:creationId xmlns:a16="http://schemas.microsoft.com/office/drawing/2014/main" id="{00000000-0008-0000-0500-00002B000000}"/>
            </a:ext>
          </a:extLst>
        </xdr:cNvPr>
        <xdr:cNvCxnSpPr/>
      </xdr:nvCxnSpPr>
      <xdr:spPr bwMode="auto">
        <a:xfrm flipV="1">
          <a:off x="5651500" y="2113810"/>
          <a:ext cx="0" cy="1313179"/>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93891</xdr:rowOff>
    </xdr:from>
    <xdr:ext cx="762000" cy="259045"/>
    <xdr:sp macro="" textlink="">
      <xdr:nvSpPr>
        <xdr:cNvPr id="44" name="人口1人当たり決算額の推移最小値テキスト130">
          <a:extLst>
            <a:ext uri="{FF2B5EF4-FFF2-40B4-BE49-F238E27FC236}">
              <a16:creationId xmlns:a16="http://schemas.microsoft.com/office/drawing/2014/main" id="{00000000-0008-0000-0500-00002C000000}"/>
            </a:ext>
          </a:extLst>
        </xdr:cNvPr>
        <xdr:cNvSpPr txBox="1"/>
      </xdr:nvSpPr>
      <xdr:spPr>
        <a:xfrm>
          <a:off x="5740400" y="3399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111,551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121814</xdr:rowOff>
    </xdr:from>
    <xdr:to>
      <xdr:col>30</xdr:col>
      <xdr:colOff>25400</xdr:colOff>
      <xdr:row>19</xdr:row>
      <xdr:rowOff>121814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a:off x="5562600" y="34269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95162</xdr:rowOff>
    </xdr:from>
    <xdr:ext cx="762000" cy="259045"/>
    <xdr:sp macro="" textlink="">
      <xdr:nvSpPr>
        <xdr:cNvPr id="46" name="人口1人当たり決算額の推移最大値テキスト130">
          <a:extLst>
            <a:ext uri="{FF2B5EF4-FFF2-40B4-BE49-F238E27FC236}">
              <a16:creationId xmlns:a16="http://schemas.microsoft.com/office/drawing/2014/main" id="{00000000-0008-0000-0500-00002E000000}"/>
            </a:ext>
          </a:extLst>
        </xdr:cNvPr>
        <xdr:cNvSpPr txBox="1"/>
      </xdr:nvSpPr>
      <xdr:spPr>
        <a:xfrm>
          <a:off x="5740400" y="18572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398,773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8785</xdr:rowOff>
    </xdr:from>
    <xdr:to>
      <xdr:col>30</xdr:col>
      <xdr:colOff>25400</xdr:colOff>
      <xdr:row>12</xdr:row>
      <xdr:rowOff>8785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211381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16</xdr:row>
      <xdr:rowOff>149694</xdr:rowOff>
    </xdr:from>
    <xdr:to>
      <xdr:col>29</xdr:col>
      <xdr:colOff>127000</xdr:colOff>
      <xdr:row>17</xdr:row>
      <xdr:rowOff>54706</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flipV="1">
          <a:off x="5003800" y="2940519"/>
          <a:ext cx="647700" cy="7646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95034</xdr:rowOff>
    </xdr:from>
    <xdr:ext cx="762000" cy="259045"/>
    <xdr:sp macro="" textlink="">
      <xdr:nvSpPr>
        <xdr:cNvPr id="49" name="人口1人当たり決算額の推移平均値テキスト130">
          <a:extLst>
            <a:ext uri="{FF2B5EF4-FFF2-40B4-BE49-F238E27FC236}">
              <a16:creationId xmlns:a16="http://schemas.microsoft.com/office/drawing/2014/main" id="{00000000-0008-0000-0500-000031000000}"/>
            </a:ext>
          </a:extLst>
        </xdr:cNvPr>
        <xdr:cNvSpPr txBox="1"/>
      </xdr:nvSpPr>
      <xdr:spPr>
        <a:xfrm>
          <a:off x="5740400" y="2714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78507</xdr:rowOff>
    </xdr:from>
    <xdr:to>
      <xdr:col>29</xdr:col>
      <xdr:colOff>177800</xdr:colOff>
      <xdr:row>17</xdr:row>
      <xdr:rowOff>8657</xdr:rowOff>
    </xdr:to>
    <xdr:sp macro="" textlink="">
      <xdr:nvSpPr>
        <xdr:cNvPr id="50" name="フローチャート: 判断 49">
          <a:extLst>
            <a:ext uri="{FF2B5EF4-FFF2-40B4-BE49-F238E27FC236}">
              <a16:creationId xmlns:a16="http://schemas.microsoft.com/office/drawing/2014/main" id="{00000000-0008-0000-0500-000032000000}"/>
            </a:ext>
          </a:extLst>
        </xdr:cNvPr>
        <xdr:cNvSpPr/>
      </xdr:nvSpPr>
      <xdr:spPr bwMode="auto">
        <a:xfrm>
          <a:off x="5600700" y="2869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17</xdr:row>
      <xdr:rowOff>54706</xdr:rowOff>
    </xdr:from>
    <xdr:to>
      <xdr:col>26</xdr:col>
      <xdr:colOff>50800</xdr:colOff>
      <xdr:row>17</xdr:row>
      <xdr:rowOff>65011</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flipV="1">
          <a:off x="4305300" y="3016981"/>
          <a:ext cx="698500" cy="1030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159633</xdr:rowOff>
    </xdr:from>
    <xdr:to>
      <xdr:col>26</xdr:col>
      <xdr:colOff>101600</xdr:colOff>
      <xdr:row>17</xdr:row>
      <xdr:rowOff>89783</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4953000" y="295045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99960</xdr:rowOff>
    </xdr:from>
    <xdr:ext cx="736600" cy="259045"/>
    <xdr:sp macro="" textlink="">
      <xdr:nvSpPr>
        <xdr:cNvPr id="53" name="テキスト ボックス 52">
          <a:extLst>
            <a:ext uri="{FF2B5EF4-FFF2-40B4-BE49-F238E27FC236}">
              <a16:creationId xmlns:a16="http://schemas.microsoft.com/office/drawing/2014/main" id="{00000000-0008-0000-0500-000035000000}"/>
            </a:ext>
          </a:extLst>
        </xdr:cNvPr>
        <xdr:cNvSpPr txBox="1"/>
      </xdr:nvSpPr>
      <xdr:spPr>
        <a:xfrm>
          <a:off x="4622800" y="27193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17</xdr:row>
      <xdr:rowOff>65011</xdr:rowOff>
    </xdr:from>
    <xdr:to>
      <xdr:col>22</xdr:col>
      <xdr:colOff>114300</xdr:colOff>
      <xdr:row>17</xdr:row>
      <xdr:rowOff>95735</xdr:rowOff>
    </xdr:to>
    <xdr:cxnSp macro="">
      <xdr:nvCxnSpPr>
        <xdr:cNvPr id="54" name="直線コネクタ 53">
          <a:extLst>
            <a:ext uri="{FF2B5EF4-FFF2-40B4-BE49-F238E27FC236}">
              <a16:creationId xmlns:a16="http://schemas.microsoft.com/office/drawing/2014/main" id="{00000000-0008-0000-0500-000036000000}"/>
            </a:ext>
          </a:extLst>
        </xdr:cNvPr>
        <xdr:cNvCxnSpPr/>
      </xdr:nvCxnSpPr>
      <xdr:spPr bwMode="auto">
        <a:xfrm flipV="1">
          <a:off x="3606800" y="3027286"/>
          <a:ext cx="698500" cy="307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30789</xdr:rowOff>
    </xdr:from>
    <xdr:to>
      <xdr:col>22</xdr:col>
      <xdr:colOff>165100</xdr:colOff>
      <xdr:row>17</xdr:row>
      <xdr:rowOff>132389</xdr:rowOff>
    </xdr:to>
    <xdr:sp macro="" textlink="">
      <xdr:nvSpPr>
        <xdr:cNvPr id="55" name="フローチャート: 判断 54">
          <a:extLst>
            <a:ext uri="{FF2B5EF4-FFF2-40B4-BE49-F238E27FC236}">
              <a16:creationId xmlns:a16="http://schemas.microsoft.com/office/drawing/2014/main" id="{00000000-0008-0000-0500-000037000000}"/>
            </a:ext>
          </a:extLst>
        </xdr:cNvPr>
        <xdr:cNvSpPr/>
      </xdr:nvSpPr>
      <xdr:spPr bwMode="auto">
        <a:xfrm>
          <a:off x="4254500" y="299306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117166</xdr:rowOff>
    </xdr:from>
    <xdr:ext cx="762000" cy="259045"/>
    <xdr:sp macro="" textlink="">
      <xdr:nvSpPr>
        <xdr:cNvPr id="56" name="テキスト ボックス 55">
          <a:extLst>
            <a:ext uri="{FF2B5EF4-FFF2-40B4-BE49-F238E27FC236}">
              <a16:creationId xmlns:a16="http://schemas.microsoft.com/office/drawing/2014/main" id="{00000000-0008-0000-0500-000038000000}"/>
            </a:ext>
          </a:extLst>
        </xdr:cNvPr>
        <xdr:cNvSpPr txBox="1"/>
      </xdr:nvSpPr>
      <xdr:spPr>
        <a:xfrm>
          <a:off x="3924300" y="3079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17</xdr:row>
      <xdr:rowOff>95735</xdr:rowOff>
    </xdr:from>
    <xdr:to>
      <xdr:col>18</xdr:col>
      <xdr:colOff>177800</xdr:colOff>
      <xdr:row>17</xdr:row>
      <xdr:rowOff>101098</xdr:rowOff>
    </xdr:to>
    <xdr:cxnSp macro="">
      <xdr:nvCxnSpPr>
        <xdr:cNvPr id="57" name="直線コネクタ 56">
          <a:extLst>
            <a:ext uri="{FF2B5EF4-FFF2-40B4-BE49-F238E27FC236}">
              <a16:creationId xmlns:a16="http://schemas.microsoft.com/office/drawing/2014/main" id="{00000000-0008-0000-0500-000039000000}"/>
            </a:ext>
          </a:extLst>
        </xdr:cNvPr>
        <xdr:cNvCxnSpPr/>
      </xdr:nvCxnSpPr>
      <xdr:spPr bwMode="auto">
        <a:xfrm flipV="1">
          <a:off x="2908300" y="3058010"/>
          <a:ext cx="698500" cy="536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55355</xdr:rowOff>
    </xdr:from>
    <xdr:to>
      <xdr:col>19</xdr:col>
      <xdr:colOff>38100</xdr:colOff>
      <xdr:row>17</xdr:row>
      <xdr:rowOff>156955</xdr:rowOff>
    </xdr:to>
    <xdr:sp macro="" textlink="">
      <xdr:nvSpPr>
        <xdr:cNvPr id="58" name="フローチャート: 判断 57">
          <a:extLst>
            <a:ext uri="{FF2B5EF4-FFF2-40B4-BE49-F238E27FC236}">
              <a16:creationId xmlns:a16="http://schemas.microsoft.com/office/drawing/2014/main" id="{00000000-0008-0000-0500-00003A000000}"/>
            </a:ext>
          </a:extLst>
        </xdr:cNvPr>
        <xdr:cNvSpPr/>
      </xdr:nvSpPr>
      <xdr:spPr bwMode="auto">
        <a:xfrm>
          <a:off x="3556000" y="301763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17</xdr:row>
      <xdr:rowOff>141732</xdr:rowOff>
    </xdr:from>
    <xdr:ext cx="762000" cy="259045"/>
    <xdr:sp macro="" textlink="">
      <xdr:nvSpPr>
        <xdr:cNvPr id="59" name="テキスト ボックス 58">
          <a:extLst>
            <a:ext uri="{FF2B5EF4-FFF2-40B4-BE49-F238E27FC236}">
              <a16:creationId xmlns:a16="http://schemas.microsoft.com/office/drawing/2014/main" id="{00000000-0008-0000-0500-00003B000000}"/>
            </a:ext>
          </a:extLst>
        </xdr:cNvPr>
        <xdr:cNvSpPr txBox="1"/>
      </xdr:nvSpPr>
      <xdr:spPr>
        <a:xfrm>
          <a:off x="3225800" y="31040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81159</xdr:rowOff>
    </xdr:from>
    <xdr:to>
      <xdr:col>15</xdr:col>
      <xdr:colOff>101600</xdr:colOff>
      <xdr:row>18</xdr:row>
      <xdr:rowOff>11309</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2857500" y="30434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167536</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2527300" y="3129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98894</xdr:rowOff>
    </xdr:from>
    <xdr:to>
      <xdr:col>29</xdr:col>
      <xdr:colOff>177800</xdr:colOff>
      <xdr:row>17</xdr:row>
      <xdr:rowOff>29044</xdr:rowOff>
    </xdr:to>
    <xdr:sp macro="" textlink="">
      <xdr:nvSpPr>
        <xdr:cNvPr id="67" name="楕円 66">
          <a:extLst>
            <a:ext uri="{FF2B5EF4-FFF2-40B4-BE49-F238E27FC236}">
              <a16:creationId xmlns:a16="http://schemas.microsoft.com/office/drawing/2014/main" id="{00000000-0008-0000-0500-000043000000}"/>
            </a:ext>
          </a:extLst>
        </xdr:cNvPr>
        <xdr:cNvSpPr/>
      </xdr:nvSpPr>
      <xdr:spPr bwMode="auto">
        <a:xfrm>
          <a:off x="5600700" y="28897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70971</xdr:rowOff>
    </xdr:from>
    <xdr:ext cx="762000" cy="259045"/>
    <xdr:sp macro="" textlink="">
      <xdr:nvSpPr>
        <xdr:cNvPr id="68" name="人口1人当たり決算額の推移該当値テキスト130">
          <a:extLst>
            <a:ext uri="{FF2B5EF4-FFF2-40B4-BE49-F238E27FC236}">
              <a16:creationId xmlns:a16="http://schemas.microsoft.com/office/drawing/2014/main" id="{00000000-0008-0000-0500-000044000000}"/>
            </a:ext>
          </a:extLst>
        </xdr:cNvPr>
        <xdr:cNvSpPr txBox="1"/>
      </xdr:nvSpPr>
      <xdr:spPr>
        <a:xfrm>
          <a:off x="5740400" y="28617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217,953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3906</xdr:rowOff>
    </xdr:from>
    <xdr:to>
      <xdr:col>26</xdr:col>
      <xdr:colOff>101600</xdr:colOff>
      <xdr:row>17</xdr:row>
      <xdr:rowOff>105506</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4953000" y="296618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90283</xdr:rowOff>
    </xdr:from>
    <xdr:ext cx="7366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4622800" y="305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14211</xdr:rowOff>
    </xdr:from>
    <xdr:to>
      <xdr:col>22</xdr:col>
      <xdr:colOff>165100</xdr:colOff>
      <xdr:row>17</xdr:row>
      <xdr:rowOff>115811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254500" y="297648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125988</xdr:rowOff>
    </xdr:from>
    <xdr:ext cx="7620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3924300" y="27453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44935</xdr:rowOff>
    </xdr:from>
    <xdr:to>
      <xdr:col>19</xdr:col>
      <xdr:colOff>38100</xdr:colOff>
      <xdr:row>17</xdr:row>
      <xdr:rowOff>146535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3556000" y="30072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156712</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225800" y="2776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50298</xdr:rowOff>
    </xdr:from>
    <xdr:to>
      <xdr:col>15</xdr:col>
      <xdr:colOff>101600</xdr:colOff>
      <xdr:row>17</xdr:row>
      <xdr:rowOff>151898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2857500" y="30125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162075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2527300" y="278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7" name="正方形/長方形 76">
          <a:extLst>
            <a:ext uri="{FF2B5EF4-FFF2-40B4-BE49-F238E27FC236}">
              <a16:creationId xmlns:a16="http://schemas.microsoft.com/office/drawing/2014/main" id="{00000000-0008-0000-0500-00004D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8" name="角丸四角形 77">
          <a:extLst>
            <a:ext uri="{FF2B5EF4-FFF2-40B4-BE49-F238E27FC236}">
              <a16:creationId xmlns:a16="http://schemas.microsoft.com/office/drawing/2014/main" id="{00000000-0008-0000-0500-00004E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2" name="直線コネクタ 81">
          <a:extLst>
            <a:ext uri="{FF2B5EF4-FFF2-40B4-BE49-F238E27FC236}">
              <a16:creationId xmlns:a16="http://schemas.microsoft.com/office/drawing/2014/main" id="{00000000-0008-0000-0500-000052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7" name="楕円 86">
          <a:extLst>
            <a:ext uri="{FF2B5EF4-FFF2-40B4-BE49-F238E27FC236}">
              <a16:creationId xmlns:a16="http://schemas.microsoft.com/office/drawing/2014/main" id="{00000000-0008-0000-0500-000057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8" name="フローチャート: 判断 87">
          <a:extLst>
            <a:ext uri="{FF2B5EF4-FFF2-40B4-BE49-F238E27FC236}">
              <a16:creationId xmlns:a16="http://schemas.microsoft.com/office/drawing/2014/main" id="{00000000-0008-0000-0500-000058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89" name="正方形/長方形 88">
          <a:extLst>
            <a:ext uri="{FF2B5EF4-FFF2-40B4-BE49-F238E27FC236}">
              <a16:creationId xmlns:a16="http://schemas.microsoft.com/office/drawing/2014/main" id="{00000000-0008-0000-0500-000059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0" name="テキスト ボックス 89">
          <a:extLst>
            <a:ext uri="{FF2B5EF4-FFF2-40B4-BE49-F238E27FC236}">
              <a16:creationId xmlns:a16="http://schemas.microsoft.com/office/drawing/2014/main" id="{00000000-0008-0000-0500-00005A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1" name="直線コネクタ 90">
          <a:extLst>
            <a:ext uri="{FF2B5EF4-FFF2-40B4-BE49-F238E27FC236}">
              <a16:creationId xmlns:a16="http://schemas.microsoft.com/office/drawing/2014/main" id="{00000000-0008-0000-0500-00005B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295459</xdr:rowOff>
    </xdr:from>
    <xdr:to>
      <xdr:col>29</xdr:col>
      <xdr:colOff>127000</xdr:colOff>
      <xdr:row>38</xdr:row>
      <xdr:rowOff>168719</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220009"/>
          <a:ext cx="0" cy="141631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140796</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6083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168719</xdr:rowOff>
    </xdr:from>
    <xdr:to>
      <xdr:col>30</xdr:col>
      <xdr:colOff>25400</xdr:colOff>
      <xdr:row>38</xdr:row>
      <xdr:rowOff>168719</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63631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33</xdr:row>
      <xdr:rowOff>38936</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63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295459</xdr:rowOff>
    </xdr:from>
    <xdr:to>
      <xdr:col>30</xdr:col>
      <xdr:colOff>25400</xdr:colOff>
      <xdr:row>33</xdr:row>
      <xdr:rowOff>295459</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22000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146</xdr:rowOff>
    </xdr:from>
    <xdr:to>
      <xdr:col>29</xdr:col>
      <xdr:colOff>127000</xdr:colOff>
      <xdr:row>36</xdr:row>
      <xdr:rowOff>123857</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flipV="1">
          <a:off x="5003800" y="6953396"/>
          <a:ext cx="647700" cy="12371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327824</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381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49,775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328137</xdr:rowOff>
    </xdr:from>
    <xdr:to>
      <xdr:col>29</xdr:col>
      <xdr:colOff>177800</xdr:colOff>
      <xdr:row>36</xdr:row>
      <xdr:rowOff>86837</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9384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123857</xdr:rowOff>
    </xdr:from>
    <xdr:to>
      <xdr:col>26</xdr:col>
      <xdr:colOff>50800</xdr:colOff>
      <xdr:row>36</xdr:row>
      <xdr:rowOff>138278</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77107"/>
          <a:ext cx="698500" cy="1442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332327</xdr:rowOff>
    </xdr:from>
    <xdr:to>
      <xdr:col>26</xdr:col>
      <xdr:colOff>101600</xdr:colOff>
      <xdr:row>36</xdr:row>
      <xdr:rowOff>91027</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94267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101204</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7115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138278</xdr:rowOff>
    </xdr:from>
    <xdr:to>
      <xdr:col>22</xdr:col>
      <xdr:colOff>114300</xdr:colOff>
      <xdr:row>37</xdr:row>
      <xdr:rowOff>2946</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091528"/>
          <a:ext cx="698500" cy="361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3010</xdr:rowOff>
    </xdr:from>
    <xdr:to>
      <xdr:col>22</xdr:col>
      <xdr:colOff>165100</xdr:colOff>
      <xdr:row>36</xdr:row>
      <xdr:rowOff>104610</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95626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114787</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725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2946</xdr:rowOff>
    </xdr:from>
    <xdr:to>
      <xdr:col>18</xdr:col>
      <xdr:colOff>177800</xdr:colOff>
      <xdr:row>37</xdr:row>
      <xdr:rowOff>58496</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7127646"/>
          <a:ext cx="698500" cy="5555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74733</xdr:rowOff>
    </xdr:from>
    <xdr:to>
      <xdr:col>19</xdr:col>
      <xdr:colOff>38100</xdr:colOff>
      <xdr:row>37</xdr:row>
      <xdr:rowOff>4883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279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186510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7968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3353</xdr:rowOff>
    </xdr:from>
    <xdr:to>
      <xdr:col>15</xdr:col>
      <xdr:colOff>101600</xdr:colOff>
      <xdr:row>37</xdr:row>
      <xdr:rowOff>104953</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12805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286580</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8969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292246</xdr:rowOff>
    </xdr:from>
    <xdr:to>
      <xdr:col>29</xdr:col>
      <xdr:colOff>177800</xdr:colOff>
      <xdr:row>36</xdr:row>
      <xdr:rowOff>50946</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9025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137323</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747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73057</xdr:rowOff>
    </xdr:from>
    <xdr:to>
      <xdr:col>26</xdr:col>
      <xdr:colOff>101600</xdr:colOff>
      <xdr:row>37</xdr:row>
      <xdr:rowOff>3207</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2630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159434</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711268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87478</xdr:rowOff>
    </xdr:from>
    <xdr:to>
      <xdr:col>22</xdr:col>
      <xdr:colOff>165100</xdr:colOff>
      <xdr:row>37</xdr:row>
      <xdr:rowOff>17628</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407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2405</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7127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123596</xdr:rowOff>
    </xdr:from>
    <xdr:to>
      <xdr:col>19</xdr:col>
      <xdr:colOff>38100</xdr:colOff>
      <xdr:row>37</xdr:row>
      <xdr:rowOff>53746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768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38523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7163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7696</xdr:rowOff>
    </xdr:from>
    <xdr:to>
      <xdr:col>15</xdr:col>
      <xdr:colOff>101600</xdr:colOff>
      <xdr:row>37</xdr:row>
      <xdr:rowOff>109296</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13239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94073</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721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北海道清水町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8,755
8,443
402.25
9,832,241
9,519,279
307,938
5,373,225
9,668,794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103,412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40</xdr:row>
      <xdr:rowOff>111777</xdr:rowOff>
    </xdr:from>
    <xdr:ext cx="248786"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513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37</xdr:row>
      <xdr:rowOff>168927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12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35</xdr:row>
      <xdr:rowOff>54627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32</xdr:row>
      <xdr:rowOff>91223</xdr:rowOff>
    </xdr:from>
    <xdr:to>
      <xdr:col>24</xdr:col>
      <xdr:colOff>62865</xdr:colOff>
      <xdr:row>38</xdr:row>
      <xdr:rowOff>164667</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577623"/>
          <a:ext cx="1270" cy="11021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168494</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6835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94,539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164667</xdr:rowOff>
    </xdr:from>
    <xdr:to>
      <xdr:col>24</xdr:col>
      <xdr:colOff>152400</xdr:colOff>
      <xdr:row>38</xdr:row>
      <xdr:rowOff>164667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679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37900</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53528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91223</xdr:rowOff>
    </xdr:from>
    <xdr:to>
      <xdr:col>24</xdr:col>
      <xdr:colOff>152400</xdr:colOff>
      <xdr:row>32</xdr:row>
      <xdr:rowOff>91223</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5776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36</xdr:row>
      <xdr:rowOff>50276</xdr:rowOff>
    </xdr:from>
    <xdr:to>
      <xdr:col>24</xdr:col>
      <xdr:colOff>63500</xdr:colOff>
      <xdr:row>36</xdr:row>
      <xdr:rowOff>128677</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6222476"/>
          <a:ext cx="838200" cy="78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15778</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618797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37351</xdr:rowOff>
    </xdr:from>
    <xdr:to>
      <xdr:col>24</xdr:col>
      <xdr:colOff>114300</xdr:colOff>
      <xdr:row>36</xdr:row>
      <xdr:rowOff>138951</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620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96700</xdr:rowOff>
    </xdr:from>
    <xdr:to>
      <xdr:col>19</xdr:col>
      <xdr:colOff>177800</xdr:colOff>
      <xdr:row>36</xdr:row>
      <xdr:rowOff>128677</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2908300" y="6268900"/>
          <a:ext cx="889000" cy="31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107174</xdr:rowOff>
    </xdr:from>
    <xdr:to>
      <xdr:col>20</xdr:col>
      <xdr:colOff>38100</xdr:colOff>
      <xdr:row>37</xdr:row>
      <xdr:rowOff>37324</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6279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28451</xdr:rowOff>
    </xdr:from>
    <xdr:ext cx="599010"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497795" y="6372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36</xdr:row>
      <xdr:rowOff>96700</xdr:rowOff>
    </xdr:from>
    <xdr:to>
      <xdr:col>15</xdr:col>
      <xdr:colOff>50800</xdr:colOff>
      <xdr:row>36</xdr:row>
      <xdr:rowOff>119958</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6268900"/>
          <a:ext cx="889000" cy="232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125485</xdr:rowOff>
    </xdr:from>
    <xdr:to>
      <xdr:col>15</xdr:col>
      <xdr:colOff>101600</xdr:colOff>
      <xdr:row>37</xdr:row>
      <xdr:rowOff>55635</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62976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46762</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63904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36</xdr:row>
      <xdr:rowOff>119958</xdr:rowOff>
    </xdr:from>
    <xdr:to>
      <xdr:col>10</xdr:col>
      <xdr:colOff>114300</xdr:colOff>
      <xdr:row>36</xdr:row>
      <xdr:rowOff>153539</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flipV="1">
          <a:off x="1130300" y="6292158"/>
          <a:ext cx="889000" cy="33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140243</xdr:rowOff>
    </xdr:from>
    <xdr:to>
      <xdr:col>10</xdr:col>
      <xdr:colOff>165100</xdr:colOff>
      <xdr:row>37</xdr:row>
      <xdr:rowOff>70393</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631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61520</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19795" y="64051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163,770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4021</xdr:rowOff>
    </xdr:from>
    <xdr:to>
      <xdr:col>6</xdr:col>
      <xdr:colOff>38100</xdr:colOff>
      <xdr:row>37</xdr:row>
      <xdr:rowOff>105621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6347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37</xdr:row>
      <xdr:rowOff>96748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30795" y="64403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170926</xdr:rowOff>
    </xdr:from>
    <xdr:to>
      <xdr:col>24</xdr:col>
      <xdr:colOff>114300</xdr:colOff>
      <xdr:row>36</xdr:row>
      <xdr:rowOff>101076</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6171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22353</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6023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77877</xdr:rowOff>
    </xdr:from>
    <xdr:to>
      <xdr:col>20</xdr:col>
      <xdr:colOff>38100</xdr:colOff>
      <xdr:row>37</xdr:row>
      <xdr:rowOff>8027</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6250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24554</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60253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45900</xdr:rowOff>
    </xdr:from>
    <xdr:to>
      <xdr:col>15</xdr:col>
      <xdr:colOff>101600</xdr:colOff>
      <xdr:row>36</xdr:row>
      <xdr:rowOff>147500</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621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34</xdr:row>
      <xdr:rowOff>164027</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993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69158</xdr:rowOff>
    </xdr:from>
    <xdr:to>
      <xdr:col>10</xdr:col>
      <xdr:colOff>165100</xdr:colOff>
      <xdr:row>36</xdr:row>
      <xdr:rowOff>170758</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62413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15835</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6016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102739</xdr:rowOff>
    </xdr:from>
    <xdr:to>
      <xdr:col>6</xdr:col>
      <xdr:colOff>38100</xdr:colOff>
      <xdr:row>37</xdr:row>
      <xdr:rowOff>32889</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6274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49416</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60501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105,457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73677</xdr:rowOff>
    </xdr:from>
    <xdr:ext cx="59541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166581" y="1001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49</xdr:row>
      <xdr:rowOff>166252</xdr:rowOff>
    </xdr:from>
    <xdr:to>
      <xdr:col>24</xdr:col>
      <xdr:colOff>62865</xdr:colOff>
      <xdr:row>59</xdr:row>
      <xdr:rowOff>49334</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567302"/>
          <a:ext cx="1270" cy="159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53161</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68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49334</xdr:rowOff>
    </xdr:from>
    <xdr:to>
      <xdr:col>24</xdr:col>
      <xdr:colOff>152400</xdr:colOff>
      <xdr:row>59</xdr:row>
      <xdr:rowOff>49334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648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112929</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425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518,031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49</xdr:row>
      <xdr:rowOff>166252</xdr:rowOff>
    </xdr:from>
    <xdr:to>
      <xdr:col>24</xdr:col>
      <xdr:colOff>152400</xdr:colOff>
      <xdr:row>49</xdr:row>
      <xdr:rowOff>166252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56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142253</xdr:rowOff>
    </xdr:from>
    <xdr:to>
      <xdr:col>24</xdr:col>
      <xdr:colOff>63500</xdr:colOff>
      <xdr:row>58</xdr:row>
      <xdr:rowOff>23247</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9914903"/>
          <a:ext cx="838200" cy="52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29889</xdr:rowOff>
    </xdr:from>
    <xdr:ext cx="599010"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63108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7012</xdr:rowOff>
    </xdr:from>
    <xdr:to>
      <xdr:col>24</xdr:col>
      <xdr:colOff>114300</xdr:colOff>
      <xdr:row>57</xdr:row>
      <xdr:rowOff>108612</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779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15688</xdr:rowOff>
    </xdr:from>
    <xdr:to>
      <xdr:col>19</xdr:col>
      <xdr:colOff>177800</xdr:colOff>
      <xdr:row>58</xdr:row>
      <xdr:rowOff>23247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9959788"/>
          <a:ext cx="889000" cy="7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47569</xdr:rowOff>
    </xdr:from>
    <xdr:to>
      <xdr:col>20</xdr:col>
      <xdr:colOff>38100</xdr:colOff>
      <xdr:row>57</xdr:row>
      <xdr:rowOff>149169</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82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165696</xdr:rowOff>
    </xdr:from>
    <xdr:ext cx="599010"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497795" y="959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175,848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15688</xdr:rowOff>
    </xdr:from>
    <xdr:to>
      <xdr:col>15</xdr:col>
      <xdr:colOff>50800</xdr:colOff>
      <xdr:row>58</xdr:row>
      <xdr:rowOff>85118</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2019300" y="9959788"/>
          <a:ext cx="889000" cy="69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60641</xdr:rowOff>
    </xdr:from>
    <xdr:to>
      <xdr:col>15</xdr:col>
      <xdr:colOff>101600</xdr:colOff>
      <xdr:row>57</xdr:row>
      <xdr:rowOff>162241</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833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7318</xdr:rowOff>
    </xdr:from>
    <xdr:ext cx="599010"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08795" y="9608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85118</xdr:rowOff>
    </xdr:from>
    <xdr:to>
      <xdr:col>10</xdr:col>
      <xdr:colOff>114300</xdr:colOff>
      <xdr:row>58</xdr:row>
      <xdr:rowOff>160872</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10029218"/>
          <a:ext cx="889000" cy="75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83558</xdr:rowOff>
    </xdr:from>
    <xdr:to>
      <xdr:col>10</xdr:col>
      <xdr:colOff>165100</xdr:colOff>
      <xdr:row>58</xdr:row>
      <xdr:rowOff>13708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856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30235</xdr:rowOff>
    </xdr:from>
    <xdr:ext cx="599010"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19795" y="9631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134418</xdr:rowOff>
    </xdr:from>
    <xdr:to>
      <xdr:col>6</xdr:col>
      <xdr:colOff>38100</xdr:colOff>
      <xdr:row>58</xdr:row>
      <xdr:rowOff>64568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9907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81095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30795" y="96822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91453</xdr:rowOff>
    </xdr:from>
    <xdr:to>
      <xdr:col>24</xdr:col>
      <xdr:colOff>114300</xdr:colOff>
      <xdr:row>58</xdr:row>
      <xdr:rowOff>21603</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9864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69880</xdr:rowOff>
    </xdr:from>
    <xdr:ext cx="599010"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842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143897</xdr:rowOff>
    </xdr:from>
    <xdr:to>
      <xdr:col>20</xdr:col>
      <xdr:colOff>38100</xdr:colOff>
      <xdr:row>58</xdr:row>
      <xdr:rowOff>74047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9916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65174</xdr:rowOff>
    </xdr:from>
    <xdr:ext cx="59901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497795" y="100092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150,565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136338</xdr:rowOff>
    </xdr:from>
    <xdr:to>
      <xdr:col>15</xdr:col>
      <xdr:colOff>101600</xdr:colOff>
      <xdr:row>58</xdr:row>
      <xdr:rowOff>66488</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9908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57615</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08795" y="10001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152,549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34318</xdr:rowOff>
    </xdr:from>
    <xdr:to>
      <xdr:col>10</xdr:col>
      <xdr:colOff>165100</xdr:colOff>
      <xdr:row>58</xdr:row>
      <xdr:rowOff>135918</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9978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127045</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19795" y="100711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110072</xdr:rowOff>
    </xdr:from>
    <xdr:to>
      <xdr:col>6</xdr:col>
      <xdr:colOff>38100</xdr:colOff>
      <xdr:row>59</xdr:row>
      <xdr:rowOff>40222</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05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31349</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30795" y="10146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127846</xdr:rowOff>
    </xdr:from>
    <xdr:to>
      <xdr:col>24</xdr:col>
      <xdr:colOff>62865</xdr:colOff>
      <xdr:row>79</xdr:row>
      <xdr:rowOff>98062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129346"/>
          <a:ext cx="1270" cy="15132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101889</xdr:rowOff>
    </xdr:from>
    <xdr:ext cx="313932"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64643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98062</xdr:rowOff>
    </xdr:from>
    <xdr:to>
      <xdr:col>24</xdr:col>
      <xdr:colOff>152400</xdr:colOff>
      <xdr:row>79</xdr:row>
      <xdr:rowOff>98062</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642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74523</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19045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127846</xdr:rowOff>
    </xdr:from>
    <xdr:to>
      <xdr:col>24</xdr:col>
      <xdr:colOff>152400</xdr:colOff>
      <xdr:row>70</xdr:row>
      <xdr:rowOff>127846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1293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58644</xdr:rowOff>
    </xdr:from>
    <xdr:to>
      <xdr:col>24</xdr:col>
      <xdr:colOff>63500</xdr:colOff>
      <xdr:row>76</xdr:row>
      <xdr:rowOff>106846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a:off x="3797300" y="13088844"/>
          <a:ext cx="838200" cy="48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136282</xdr:rowOff>
    </xdr:from>
    <xdr:ext cx="534377"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664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157855</xdr:rowOff>
    </xdr:from>
    <xdr:to>
      <xdr:col>24</xdr:col>
      <xdr:colOff>114300</xdr:colOff>
      <xdr:row>77</xdr:row>
      <xdr:rowOff>88005</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1880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58644</xdr:rowOff>
    </xdr:from>
    <xdr:to>
      <xdr:col>19</xdr:col>
      <xdr:colOff>177800</xdr:colOff>
      <xdr:row>76</xdr:row>
      <xdr:rowOff>87841</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088844"/>
          <a:ext cx="889000" cy="29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25676</xdr:rowOff>
    </xdr:from>
    <xdr:to>
      <xdr:col>20</xdr:col>
      <xdr:colOff>38100</xdr:colOff>
      <xdr:row>77</xdr:row>
      <xdr:rowOff>127276</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227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77</xdr:row>
      <xdr:rowOff>118403</xdr:rowOff>
    </xdr:from>
    <xdr:ext cx="534377"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30111" y="133200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87841</xdr:rowOff>
    </xdr:from>
    <xdr:to>
      <xdr:col>15</xdr:col>
      <xdr:colOff>50800</xdr:colOff>
      <xdr:row>77</xdr:row>
      <xdr:rowOff>12485</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flipV="1">
          <a:off x="2019300" y="13118041"/>
          <a:ext cx="889000" cy="96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38264</xdr:rowOff>
    </xdr:from>
    <xdr:to>
      <xdr:col>15</xdr:col>
      <xdr:colOff>101600</xdr:colOff>
      <xdr:row>77</xdr:row>
      <xdr:rowOff>139864</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39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77</xdr:row>
      <xdr:rowOff>130991</xdr:rowOff>
    </xdr:from>
    <xdr:ext cx="534377"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41111" y="13332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12485</xdr:rowOff>
    </xdr:from>
    <xdr:to>
      <xdr:col>10</xdr:col>
      <xdr:colOff>114300</xdr:colOff>
      <xdr:row>77</xdr:row>
      <xdr:rowOff>40160</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flipV="1">
          <a:off x="1130300" y="13214135"/>
          <a:ext cx="889000" cy="27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57860</xdr:rowOff>
    </xdr:from>
    <xdr:to>
      <xdr:col>10</xdr:col>
      <xdr:colOff>165100</xdr:colOff>
      <xdr:row>77</xdr:row>
      <xdr:rowOff>159460</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5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77</xdr:row>
      <xdr:rowOff>150587</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52111" y="13352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95659</xdr:rowOff>
    </xdr:from>
    <xdr:to>
      <xdr:col>6</xdr:col>
      <xdr:colOff>38100</xdr:colOff>
      <xdr:row>78</xdr:row>
      <xdr:rowOff>25809</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297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16936</xdr:rowOff>
    </xdr:from>
    <xdr:ext cx="534377"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63111" y="133900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56046</xdr:rowOff>
    </xdr:from>
    <xdr:to>
      <xdr:col>24</xdr:col>
      <xdr:colOff>114300</xdr:colOff>
      <xdr:row>76</xdr:row>
      <xdr:rowOff>157646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086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78924</xdr:rowOff>
    </xdr:from>
    <xdr:ext cx="534377"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2937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7844</xdr:rowOff>
    </xdr:from>
    <xdr:to>
      <xdr:col>20</xdr:col>
      <xdr:colOff>38100</xdr:colOff>
      <xdr:row>76</xdr:row>
      <xdr:rowOff>109444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038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125972</xdr:rowOff>
    </xdr:from>
    <xdr:ext cx="534377"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30111" y="12813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37041</xdr:rowOff>
    </xdr:from>
    <xdr:to>
      <xdr:col>15</xdr:col>
      <xdr:colOff>101600</xdr:colOff>
      <xdr:row>76</xdr:row>
      <xdr:rowOff>138641</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067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74</xdr:row>
      <xdr:rowOff>155167</xdr:rowOff>
    </xdr:from>
    <xdr:ext cx="534377"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41111" y="128424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133135</xdr:rowOff>
    </xdr:from>
    <xdr:to>
      <xdr:col>10</xdr:col>
      <xdr:colOff>165100</xdr:colOff>
      <xdr:row>77</xdr:row>
      <xdr:rowOff>63285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1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75</xdr:row>
      <xdr:rowOff>79811</xdr:rowOff>
    </xdr:from>
    <xdr:ext cx="534377"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52111" y="12938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160810</xdr:rowOff>
    </xdr:from>
    <xdr:to>
      <xdr:col>6</xdr:col>
      <xdr:colOff>38100</xdr:colOff>
      <xdr:row>77</xdr:row>
      <xdr:rowOff>90960</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19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75</xdr:row>
      <xdr:rowOff>107488</xdr:rowOff>
    </xdr:from>
    <xdr:ext cx="534377"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63111" y="12966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172,800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98</xdr:row>
      <xdr:rowOff>139700</xdr:rowOff>
    </xdr:from>
    <xdr:to>
      <xdr:col>28</xdr:col>
      <xdr:colOff>114300</xdr:colOff>
      <xdr:row>98</xdr:row>
      <xdr:rowOff>139700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97</xdr:row>
      <xdr:rowOff>168927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70791</xdr:rowOff>
    </xdr:from>
    <xdr:to>
      <xdr:col>24</xdr:col>
      <xdr:colOff>62865</xdr:colOff>
      <xdr:row>98</xdr:row>
      <xdr:rowOff>88860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501291"/>
          <a:ext cx="1270" cy="1389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92687</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947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55,560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88860</xdr:rowOff>
    </xdr:from>
    <xdr:to>
      <xdr:col>24</xdr:col>
      <xdr:colOff>152400</xdr:colOff>
      <xdr:row>98</xdr:row>
      <xdr:rowOff>88860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90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17468</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2765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207,536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70791</xdr:rowOff>
    </xdr:from>
    <xdr:to>
      <xdr:col>24</xdr:col>
      <xdr:colOff>152400</xdr:colOff>
      <xdr:row>90</xdr:row>
      <xdr:rowOff>70791</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501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86985</xdr:rowOff>
    </xdr:from>
    <xdr:to>
      <xdr:col>24</xdr:col>
      <xdr:colOff>63500</xdr:colOff>
      <xdr:row>96</xdr:row>
      <xdr:rowOff>99120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546185"/>
          <a:ext cx="838200" cy="12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86603</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0290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109,003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63726</xdr:rowOff>
    </xdr:from>
    <xdr:to>
      <xdr:col>24</xdr:col>
      <xdr:colOff>114300</xdr:colOff>
      <xdr:row>95</xdr:row>
      <xdr:rowOff>165326</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351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99120</xdr:rowOff>
    </xdr:from>
    <xdr:to>
      <xdr:col>19</xdr:col>
      <xdr:colOff>177800</xdr:colOff>
      <xdr:row>96</xdr:row>
      <xdr:rowOff>143486</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58320"/>
          <a:ext cx="889000" cy="44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99516</xdr:rowOff>
    </xdr:from>
    <xdr:to>
      <xdr:col>20</xdr:col>
      <xdr:colOff>38100</xdr:colOff>
      <xdr:row>96</xdr:row>
      <xdr:rowOff>29666</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3872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46193</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1624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82686</xdr:rowOff>
    </xdr:from>
    <xdr:to>
      <xdr:col>15</xdr:col>
      <xdr:colOff>50800</xdr:colOff>
      <xdr:row>96</xdr:row>
      <xdr:rowOff>143486</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41886"/>
          <a:ext cx="889000" cy="6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20284</xdr:rowOff>
    </xdr:from>
    <xdr:to>
      <xdr:col>15</xdr:col>
      <xdr:colOff>101600</xdr:colOff>
      <xdr:row>96</xdr:row>
      <xdr:rowOff>121884</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479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138411</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41111" y="16254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82686</xdr:rowOff>
    </xdr:from>
    <xdr:to>
      <xdr:col>10</xdr:col>
      <xdr:colOff>114300</xdr:colOff>
      <xdr:row>97</xdr:row>
      <xdr:rowOff>131031</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41886"/>
          <a:ext cx="889000" cy="2197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86385</xdr:rowOff>
    </xdr:from>
    <xdr:to>
      <xdr:col>10</xdr:col>
      <xdr:colOff>165100</xdr:colOff>
      <xdr:row>96</xdr:row>
      <xdr:rowOff>16535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374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33062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149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18373</xdr:rowOff>
    </xdr:from>
    <xdr:to>
      <xdr:col>6</xdr:col>
      <xdr:colOff>38100</xdr:colOff>
      <xdr:row>97</xdr:row>
      <xdr:rowOff>119973</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649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136500</xdr:rowOff>
    </xdr:from>
    <xdr:ext cx="534377"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63111" y="16424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36185</xdr:rowOff>
    </xdr:from>
    <xdr:to>
      <xdr:col>24</xdr:col>
      <xdr:colOff>114300</xdr:colOff>
      <xdr:row>96</xdr:row>
      <xdr:rowOff>137785</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95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14612</xdr:rowOff>
    </xdr:from>
    <xdr:ext cx="534377"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473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48320</xdr:rowOff>
    </xdr:from>
    <xdr:to>
      <xdr:col>20</xdr:col>
      <xdr:colOff>38100</xdr:colOff>
      <xdr:row>96</xdr:row>
      <xdr:rowOff>149920</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07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141047</xdr:rowOff>
    </xdr:from>
    <xdr:ext cx="534377"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530111" y="16600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92686</xdr:rowOff>
    </xdr:from>
    <xdr:to>
      <xdr:col>15</xdr:col>
      <xdr:colOff>101600</xdr:colOff>
      <xdr:row>97</xdr:row>
      <xdr:rowOff>22836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51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13963</xdr:rowOff>
    </xdr:from>
    <xdr:ext cx="534377"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41111" y="16644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31886</xdr:rowOff>
    </xdr:from>
    <xdr:to>
      <xdr:col>10</xdr:col>
      <xdr:colOff>165100</xdr:colOff>
      <xdr:row>96</xdr:row>
      <xdr:rowOff>133486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91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124613</xdr:rowOff>
    </xdr:from>
    <xdr:ext cx="534377"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52111" y="165838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80231</xdr:rowOff>
    </xdr:from>
    <xdr:to>
      <xdr:col>6</xdr:col>
      <xdr:colOff>38100</xdr:colOff>
      <xdr:row>98</xdr:row>
      <xdr:rowOff>10381</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710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1508</xdr:rowOff>
    </xdr:from>
    <xdr:ext cx="534377"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63111" y="168036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160815</xdr:rowOff>
    </xdr:from>
    <xdr:to>
      <xdr:col>54</xdr:col>
      <xdr:colOff>189865</xdr:colOff>
      <xdr:row>38</xdr:row>
      <xdr:rowOff>24089</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304315"/>
          <a:ext cx="1270" cy="12348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27916</xdr:rowOff>
    </xdr:from>
    <xdr:ext cx="599010"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430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24089</xdr:rowOff>
    </xdr:from>
    <xdr:to>
      <xdr:col>55</xdr:col>
      <xdr:colOff>88900</xdr:colOff>
      <xdr:row>38</xdr:row>
      <xdr:rowOff>24089</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391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107492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0795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748,916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160815</xdr:rowOff>
    </xdr:from>
    <xdr:to>
      <xdr:col>55</xdr:col>
      <xdr:colOff>88900</xdr:colOff>
      <xdr:row>30</xdr:row>
      <xdr:rowOff>160815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304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58583</xdr:rowOff>
    </xdr:from>
    <xdr:to>
      <xdr:col>55</xdr:col>
      <xdr:colOff>0</xdr:colOff>
      <xdr:row>37</xdr:row>
      <xdr:rowOff>71670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9639300" y="6402233"/>
          <a:ext cx="838200" cy="130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100067</xdr:rowOff>
    </xdr:from>
    <xdr:ext cx="599010"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10081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226,147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77190</xdr:rowOff>
    </xdr:from>
    <xdr:to>
      <xdr:col>55</xdr:col>
      <xdr:colOff>50800</xdr:colOff>
      <xdr:row>37</xdr:row>
      <xdr:rowOff>7340</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249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15793</xdr:rowOff>
    </xdr:from>
    <xdr:to>
      <xdr:col>50</xdr:col>
      <xdr:colOff>114300</xdr:colOff>
      <xdr:row>37</xdr:row>
      <xdr:rowOff>58583</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359443"/>
          <a:ext cx="889000" cy="42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121150</xdr:rowOff>
    </xdr:from>
    <xdr:to>
      <xdr:col>50</xdr:col>
      <xdr:colOff>165100</xdr:colOff>
      <xdr:row>37</xdr:row>
      <xdr:rowOff>51300</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29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67827</xdr:rowOff>
    </xdr:from>
    <xdr:ext cx="599010"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39795" y="60685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15793</xdr:rowOff>
    </xdr:from>
    <xdr:to>
      <xdr:col>45</xdr:col>
      <xdr:colOff>177800</xdr:colOff>
      <xdr:row>37</xdr:row>
      <xdr:rowOff>70838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359443"/>
          <a:ext cx="889000" cy="55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141773</xdr:rowOff>
    </xdr:from>
    <xdr:to>
      <xdr:col>46</xdr:col>
      <xdr:colOff>38100</xdr:colOff>
      <xdr:row>37</xdr:row>
      <xdr:rowOff>71923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13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63050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50795" y="64067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7927</xdr:rowOff>
    </xdr:from>
    <xdr:to>
      <xdr:col>41</xdr:col>
      <xdr:colOff>50800</xdr:colOff>
      <xdr:row>37</xdr:row>
      <xdr:rowOff>70838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6180127"/>
          <a:ext cx="889000" cy="234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2621</xdr:rowOff>
    </xdr:from>
    <xdr:to>
      <xdr:col>41</xdr:col>
      <xdr:colOff>101600</xdr:colOff>
      <xdr:row>37</xdr:row>
      <xdr:rowOff>104221</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62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120748</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61795" y="61214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148479</xdr:rowOff>
    </xdr:from>
    <xdr:to>
      <xdr:col>36</xdr:col>
      <xdr:colOff>165100</xdr:colOff>
      <xdr:row>36</xdr:row>
      <xdr:rowOff>78629</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614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36</xdr:row>
      <xdr:rowOff>69756</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2419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20870</xdr:rowOff>
    </xdr:from>
    <xdr:to>
      <xdr:col>55</xdr:col>
      <xdr:colOff>50800</xdr:colOff>
      <xdr:row>37</xdr:row>
      <xdr:rowOff>122470</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36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107247</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279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7783</xdr:rowOff>
    </xdr:from>
    <xdr:to>
      <xdr:col>50</xdr:col>
      <xdr:colOff>165100</xdr:colOff>
      <xdr:row>37</xdr:row>
      <xdr:rowOff>109383</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351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100510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4441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136443</xdr:rowOff>
    </xdr:from>
    <xdr:to>
      <xdr:col>46</xdr:col>
      <xdr:colOff>38100</xdr:colOff>
      <xdr:row>37</xdr:row>
      <xdr:rowOff>66593</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308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83120</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6083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20038</xdr:rowOff>
    </xdr:from>
    <xdr:to>
      <xdr:col>41</xdr:col>
      <xdr:colOff>101600</xdr:colOff>
      <xdr:row>37</xdr:row>
      <xdr:rowOff>121638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363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112765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4564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128577</xdr:rowOff>
    </xdr:from>
    <xdr:to>
      <xdr:col>36</xdr:col>
      <xdr:colOff>165100</xdr:colOff>
      <xdr:row>36</xdr:row>
      <xdr:rowOff>58727</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6129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75254</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904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289,172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104,166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2" name="普通建設事業費グラフ枠">
          <a:extLst>
            <a:ext uri="{FF2B5EF4-FFF2-40B4-BE49-F238E27FC236}">
              <a16:creationId xmlns:a16="http://schemas.microsoft.com/office/drawing/2014/main" id="{00000000-0008-0000-0600-000056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49</xdr:row>
      <xdr:rowOff>140446</xdr:rowOff>
    </xdr:from>
    <xdr:to>
      <xdr:col>54</xdr:col>
      <xdr:colOff>189865</xdr:colOff>
      <xdr:row>59</xdr:row>
      <xdr:rowOff>38470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flipV="1">
          <a:off x="10475595" y="8541496"/>
          <a:ext cx="1270" cy="16125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42297</xdr:rowOff>
    </xdr:from>
    <xdr:ext cx="534377" cy="259045"/>
    <xdr:sp macro="" textlink="">
      <xdr:nvSpPr>
        <xdr:cNvPr id="344" name="普通建設事業費最小値テキスト">
          <a:extLst>
            <a:ext uri="{FF2B5EF4-FFF2-40B4-BE49-F238E27FC236}">
              <a16:creationId xmlns:a16="http://schemas.microsoft.com/office/drawing/2014/main" id="{00000000-0008-0000-0600-000058010000}"/>
            </a:ext>
          </a:extLst>
        </xdr:cNvPr>
        <xdr:cNvSpPr txBox="1"/>
      </xdr:nvSpPr>
      <xdr:spPr>
        <a:xfrm>
          <a:off x="10528300" y="101578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38470</xdr:rowOff>
    </xdr:from>
    <xdr:to>
      <xdr:col>55</xdr:col>
      <xdr:colOff>88900</xdr:colOff>
      <xdr:row>59</xdr:row>
      <xdr:rowOff>38470</xdr:rowOff>
    </xdr:to>
    <xdr:cxnSp macro="">
      <xdr:nvCxnSpPr>
        <xdr:cNvPr id="345" name="直線コネクタ 344">
          <a:extLst>
            <a:ext uri="{FF2B5EF4-FFF2-40B4-BE49-F238E27FC236}">
              <a16:creationId xmlns:a16="http://schemas.microsoft.com/office/drawing/2014/main" id="{00000000-0008-0000-0600-000059010000}"/>
            </a:ext>
          </a:extLst>
        </xdr:cNvPr>
        <xdr:cNvCxnSpPr/>
      </xdr:nvCxnSpPr>
      <xdr:spPr>
        <a:xfrm>
          <a:off x="10388600" y="10154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48</xdr:row>
      <xdr:rowOff>87123</xdr:rowOff>
    </xdr:from>
    <xdr:ext cx="690189" cy="259045"/>
    <xdr:sp macro="" textlink="">
      <xdr:nvSpPr>
        <xdr:cNvPr id="346" name="普通建設事業費最大値テキスト">
          <a:extLst>
            <a:ext uri="{FF2B5EF4-FFF2-40B4-BE49-F238E27FC236}">
              <a16:creationId xmlns:a16="http://schemas.microsoft.com/office/drawing/2014/main" id="{00000000-0008-0000-0600-00005A010000}"/>
            </a:ext>
          </a:extLst>
        </xdr:cNvPr>
        <xdr:cNvSpPr txBox="1"/>
      </xdr:nvSpPr>
      <xdr:spPr>
        <a:xfrm>
          <a:off x="10528300" y="83167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1,024,543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49</xdr:row>
      <xdr:rowOff>140446</xdr:rowOff>
    </xdr:from>
    <xdr:to>
      <xdr:col>55</xdr:col>
      <xdr:colOff>88900</xdr:colOff>
      <xdr:row>49</xdr:row>
      <xdr:rowOff>140446</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a:off x="10388600" y="8541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42083</xdr:rowOff>
    </xdr:from>
    <xdr:to>
      <xdr:col>55</xdr:col>
      <xdr:colOff>0</xdr:colOff>
      <xdr:row>58</xdr:row>
      <xdr:rowOff>60199</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flipV="1">
          <a:off x="9639300" y="9986183"/>
          <a:ext cx="838200" cy="18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47815</xdr:rowOff>
    </xdr:from>
    <xdr:ext cx="599010" cy="259045"/>
    <xdr:sp macro="" textlink="">
      <xdr:nvSpPr>
        <xdr:cNvPr id="349" name="普通建設事業費平均値テキスト">
          <a:extLst>
            <a:ext uri="{FF2B5EF4-FFF2-40B4-BE49-F238E27FC236}">
              <a16:creationId xmlns:a16="http://schemas.microsoft.com/office/drawing/2014/main" id="{00000000-0008-0000-0600-00005D010000}"/>
            </a:ext>
          </a:extLst>
        </xdr:cNvPr>
        <xdr:cNvSpPr txBox="1"/>
      </xdr:nvSpPr>
      <xdr:spPr>
        <a:xfrm>
          <a:off x="10528300" y="964901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224,172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24938</xdr:rowOff>
    </xdr:from>
    <xdr:to>
      <xdr:col>55</xdr:col>
      <xdr:colOff>50800</xdr:colOff>
      <xdr:row>57</xdr:row>
      <xdr:rowOff>126538</xdr:rowOff>
    </xdr:to>
    <xdr:sp macro="" textlink="">
      <xdr:nvSpPr>
        <xdr:cNvPr id="350" name="フローチャート: 判断 349">
          <a:extLst>
            <a:ext uri="{FF2B5EF4-FFF2-40B4-BE49-F238E27FC236}">
              <a16:creationId xmlns:a16="http://schemas.microsoft.com/office/drawing/2014/main" id="{00000000-0008-0000-0600-00005E010000}"/>
            </a:ext>
          </a:extLst>
        </xdr:cNvPr>
        <xdr:cNvSpPr/>
      </xdr:nvSpPr>
      <xdr:spPr>
        <a:xfrm>
          <a:off x="10426700" y="979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27051</xdr:rowOff>
    </xdr:from>
    <xdr:to>
      <xdr:col>50</xdr:col>
      <xdr:colOff>114300</xdr:colOff>
      <xdr:row>58</xdr:row>
      <xdr:rowOff>60199</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8750300" y="9971151"/>
          <a:ext cx="889000" cy="33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72619</xdr:rowOff>
    </xdr:from>
    <xdr:to>
      <xdr:col>50</xdr:col>
      <xdr:colOff>165100</xdr:colOff>
      <xdr:row>58</xdr:row>
      <xdr:rowOff>2769</xdr:rowOff>
    </xdr:to>
    <xdr:sp macro="" textlink="">
      <xdr:nvSpPr>
        <xdr:cNvPr id="352" name="フローチャート: 判断 351">
          <a:extLst>
            <a:ext uri="{FF2B5EF4-FFF2-40B4-BE49-F238E27FC236}">
              <a16:creationId xmlns:a16="http://schemas.microsoft.com/office/drawing/2014/main" id="{00000000-0008-0000-0600-000060010000}"/>
            </a:ext>
          </a:extLst>
        </xdr:cNvPr>
        <xdr:cNvSpPr/>
      </xdr:nvSpPr>
      <xdr:spPr>
        <a:xfrm>
          <a:off x="9588500" y="9845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19296</xdr:rowOff>
    </xdr:from>
    <xdr:ext cx="599010" cy="259045"/>
    <xdr:sp macro="" textlink="">
      <xdr:nvSpPr>
        <xdr:cNvPr id="353" name="テキスト ボックス 352">
          <a:extLst>
            <a:ext uri="{FF2B5EF4-FFF2-40B4-BE49-F238E27FC236}">
              <a16:creationId xmlns:a16="http://schemas.microsoft.com/office/drawing/2014/main" id="{00000000-0008-0000-0600-000061010000}"/>
            </a:ext>
          </a:extLst>
        </xdr:cNvPr>
        <xdr:cNvSpPr txBox="1"/>
      </xdr:nvSpPr>
      <xdr:spPr>
        <a:xfrm>
          <a:off x="9339795" y="96204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108743</xdr:rowOff>
    </xdr:from>
    <xdr:to>
      <xdr:col>45</xdr:col>
      <xdr:colOff>177800</xdr:colOff>
      <xdr:row>58</xdr:row>
      <xdr:rowOff>27051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7861300" y="9881393"/>
          <a:ext cx="889000" cy="89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56640</xdr:rowOff>
    </xdr:from>
    <xdr:to>
      <xdr:col>46</xdr:col>
      <xdr:colOff>38100</xdr:colOff>
      <xdr:row>57</xdr:row>
      <xdr:rowOff>158240</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8699500" y="9829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3317</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8450795" y="96045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108743</xdr:rowOff>
    </xdr:from>
    <xdr:to>
      <xdr:col>41</xdr:col>
      <xdr:colOff>50800</xdr:colOff>
      <xdr:row>58</xdr:row>
      <xdr:rowOff>65596</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flipV="1">
          <a:off x="6972300" y="9881393"/>
          <a:ext cx="889000" cy="1283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69446</xdr:rowOff>
    </xdr:from>
    <xdr:to>
      <xdr:col>41</xdr:col>
      <xdr:colOff>101600</xdr:colOff>
      <xdr:row>57</xdr:row>
      <xdr:rowOff>171046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7810500" y="98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162173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7561795" y="99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64091</xdr:rowOff>
    </xdr:from>
    <xdr:to>
      <xdr:col>36</xdr:col>
      <xdr:colOff>165100</xdr:colOff>
      <xdr:row>57</xdr:row>
      <xdr:rowOff>165691</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6921500" y="9836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10768</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6672795" y="96119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162733</xdr:rowOff>
    </xdr:from>
    <xdr:to>
      <xdr:col>55</xdr:col>
      <xdr:colOff>50800</xdr:colOff>
      <xdr:row>58</xdr:row>
      <xdr:rowOff>92883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10426700" y="9935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141160</xdr:rowOff>
    </xdr:from>
    <xdr:ext cx="599010" cy="259045"/>
    <xdr:sp macro="" textlink="">
      <xdr:nvSpPr>
        <xdr:cNvPr id="368" name="普通建設事業費該当値テキスト">
          <a:extLst>
            <a:ext uri="{FF2B5EF4-FFF2-40B4-BE49-F238E27FC236}">
              <a16:creationId xmlns:a16="http://schemas.microsoft.com/office/drawing/2014/main" id="{00000000-0008-0000-0600-000070010000}"/>
            </a:ext>
          </a:extLst>
        </xdr:cNvPr>
        <xdr:cNvSpPr txBox="1"/>
      </xdr:nvSpPr>
      <xdr:spPr>
        <a:xfrm>
          <a:off x="10528300" y="99138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9399</xdr:rowOff>
    </xdr:from>
    <xdr:to>
      <xdr:col>50</xdr:col>
      <xdr:colOff>165100</xdr:colOff>
      <xdr:row>58</xdr:row>
      <xdr:rowOff>110999</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9588500" y="9953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102126</xdr:rowOff>
    </xdr:from>
    <xdr:ext cx="59901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9339795" y="100462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147701</xdr:rowOff>
    </xdr:from>
    <xdr:to>
      <xdr:col>46</xdr:col>
      <xdr:colOff>38100</xdr:colOff>
      <xdr:row>58</xdr:row>
      <xdr:rowOff>77851</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8699500" y="9920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68978</xdr:rowOff>
    </xdr:from>
    <xdr:ext cx="59901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450795" y="10013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57943</xdr:rowOff>
    </xdr:from>
    <xdr:to>
      <xdr:col>41</xdr:col>
      <xdr:colOff>101600</xdr:colOff>
      <xdr:row>57</xdr:row>
      <xdr:rowOff>159543</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7810500" y="9830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4620</xdr:rowOff>
    </xdr:from>
    <xdr:ext cx="59901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7561795" y="96058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14796</xdr:rowOff>
    </xdr:from>
    <xdr:to>
      <xdr:col>36</xdr:col>
      <xdr:colOff>165100</xdr:colOff>
      <xdr:row>58</xdr:row>
      <xdr:rowOff>116396</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6921500" y="9958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107523</xdr:rowOff>
    </xdr:from>
    <xdr:ext cx="599010"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6672795" y="100516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5" name="テキスト ボックス 384">
          <a:extLst>
            <a:ext uri="{FF2B5EF4-FFF2-40B4-BE49-F238E27FC236}">
              <a16:creationId xmlns:a16="http://schemas.microsoft.com/office/drawing/2014/main" id="{00000000-0008-0000-0600-000081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1" name="直線コネクタ 390">
          <a:extLst>
            <a:ext uri="{FF2B5EF4-FFF2-40B4-BE49-F238E27FC236}">
              <a16:creationId xmlns:a16="http://schemas.microsoft.com/office/drawing/2014/main" id="{00000000-0008-0000-0600-000087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2" name="テキスト ボックス 391">
          <a:extLst>
            <a:ext uri="{FF2B5EF4-FFF2-40B4-BE49-F238E27FC236}">
              <a16:creationId xmlns:a16="http://schemas.microsoft.com/office/drawing/2014/main" id="{00000000-0008-0000-0600-000088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普通建設事業費 （ うち新規整備　）グラフ枠">
          <a:extLst>
            <a:ext uri="{FF2B5EF4-FFF2-40B4-BE49-F238E27FC236}">
              <a16:creationId xmlns:a16="http://schemas.microsoft.com/office/drawing/2014/main" id="{00000000-0008-0000-06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35271</xdr:rowOff>
    </xdr:from>
    <xdr:to>
      <xdr:col>54</xdr:col>
      <xdr:colOff>189865</xdr:colOff>
      <xdr:row>78</xdr:row>
      <xdr:rowOff>139700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flipV="1">
          <a:off x="10475595" y="12036771"/>
          <a:ext cx="1270" cy="1476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399" name="普通建設事業費 （ うち新規整備　）最小値テキスト">
          <a:extLst>
            <a:ext uri="{FF2B5EF4-FFF2-40B4-BE49-F238E27FC236}">
              <a16:creationId xmlns:a16="http://schemas.microsoft.com/office/drawing/2014/main" id="{00000000-0008-0000-0600-00008F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153398</xdr:rowOff>
    </xdr:from>
    <xdr:ext cx="599010" cy="259045"/>
    <xdr:sp macro="" textlink="">
      <xdr:nvSpPr>
        <xdr:cNvPr id="401" name="普通建設事業費 （ うち新規整備　）最大値テキスト">
          <a:extLst>
            <a:ext uri="{FF2B5EF4-FFF2-40B4-BE49-F238E27FC236}">
              <a16:creationId xmlns:a16="http://schemas.microsoft.com/office/drawing/2014/main" id="{00000000-0008-0000-0600-000091010000}"/>
            </a:ext>
          </a:extLst>
        </xdr:cNvPr>
        <xdr:cNvSpPr txBox="1"/>
      </xdr:nvSpPr>
      <xdr:spPr>
        <a:xfrm>
          <a:off x="10528300" y="11811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35271</xdr:rowOff>
    </xdr:from>
    <xdr:to>
      <xdr:col>55</xdr:col>
      <xdr:colOff>88900</xdr:colOff>
      <xdr:row>70</xdr:row>
      <xdr:rowOff>35271</xdr:rowOff>
    </xdr:to>
    <xdr:cxnSp macro="">
      <xdr:nvCxnSpPr>
        <xdr:cNvPr id="402" name="直線コネクタ 401">
          <a:extLst>
            <a:ext uri="{FF2B5EF4-FFF2-40B4-BE49-F238E27FC236}">
              <a16:creationId xmlns:a16="http://schemas.microsoft.com/office/drawing/2014/main" id="{00000000-0008-0000-0600-000092010000}"/>
            </a:ext>
          </a:extLst>
        </xdr:cNvPr>
        <xdr:cNvCxnSpPr/>
      </xdr:nvCxnSpPr>
      <xdr:spPr>
        <a:xfrm>
          <a:off x="10388600" y="12036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78166</xdr:rowOff>
    </xdr:from>
    <xdr:to>
      <xdr:col>55</xdr:col>
      <xdr:colOff>0</xdr:colOff>
      <xdr:row>78</xdr:row>
      <xdr:rowOff>82271</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9639300" y="13451266"/>
          <a:ext cx="838200" cy="4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24232</xdr:rowOff>
    </xdr:from>
    <xdr:ext cx="534377" cy="259045"/>
    <xdr:sp macro="" textlink="">
      <xdr:nvSpPr>
        <xdr:cNvPr id="404" name="普通建設事業費 （ うち新規整備　）平均値テキスト">
          <a:extLst>
            <a:ext uri="{FF2B5EF4-FFF2-40B4-BE49-F238E27FC236}">
              <a16:creationId xmlns:a16="http://schemas.microsoft.com/office/drawing/2014/main" id="{00000000-0008-0000-0600-000094010000}"/>
            </a:ext>
          </a:extLst>
        </xdr:cNvPr>
        <xdr:cNvSpPr txBox="1"/>
      </xdr:nvSpPr>
      <xdr:spPr>
        <a:xfrm>
          <a:off x="10528300" y="130544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1355</xdr:rowOff>
    </xdr:from>
    <xdr:to>
      <xdr:col>55</xdr:col>
      <xdr:colOff>50800</xdr:colOff>
      <xdr:row>77</xdr:row>
      <xdr:rowOff>102955</xdr:rowOff>
    </xdr:to>
    <xdr:sp macro="" textlink="">
      <xdr:nvSpPr>
        <xdr:cNvPr id="405" name="フローチャート: 判断 404">
          <a:extLst>
            <a:ext uri="{FF2B5EF4-FFF2-40B4-BE49-F238E27FC236}">
              <a16:creationId xmlns:a16="http://schemas.microsoft.com/office/drawing/2014/main" id="{00000000-0008-0000-0600-000095010000}"/>
            </a:ext>
          </a:extLst>
        </xdr:cNvPr>
        <xdr:cNvSpPr/>
      </xdr:nvSpPr>
      <xdr:spPr>
        <a:xfrm>
          <a:off x="10426700" y="1320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74326</xdr:rowOff>
    </xdr:from>
    <xdr:to>
      <xdr:col>50</xdr:col>
      <xdr:colOff>114300</xdr:colOff>
      <xdr:row>78</xdr:row>
      <xdr:rowOff>82271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8750300" y="13447426"/>
          <a:ext cx="889000" cy="79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28138</xdr:rowOff>
    </xdr:from>
    <xdr:to>
      <xdr:col>50</xdr:col>
      <xdr:colOff>165100</xdr:colOff>
      <xdr:row>77</xdr:row>
      <xdr:rowOff>129738</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9588500" y="13229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146265</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9372111" y="13005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22428</xdr:rowOff>
    </xdr:from>
    <xdr:to>
      <xdr:col>45</xdr:col>
      <xdr:colOff>177800</xdr:colOff>
      <xdr:row>78</xdr:row>
      <xdr:rowOff>74326</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7861300" y="13395528"/>
          <a:ext cx="889000" cy="518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167904</xdr:rowOff>
    </xdr:from>
    <xdr:to>
      <xdr:col>46</xdr:col>
      <xdr:colOff>38100</xdr:colOff>
      <xdr:row>77</xdr:row>
      <xdr:rowOff>98054</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8699500" y="1319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114581</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8483111" y="12973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22428</xdr:rowOff>
    </xdr:from>
    <xdr:to>
      <xdr:col>41</xdr:col>
      <xdr:colOff>50800</xdr:colOff>
      <xdr:row>78</xdr:row>
      <xdr:rowOff>49614</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6972300" y="13395528"/>
          <a:ext cx="889000" cy="27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47876</xdr:rowOff>
    </xdr:from>
    <xdr:to>
      <xdr:col>41</xdr:col>
      <xdr:colOff>101600</xdr:colOff>
      <xdr:row>77</xdr:row>
      <xdr:rowOff>149476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7810500" y="13249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166003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594111" y="13024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48475</xdr:rowOff>
    </xdr:from>
    <xdr:to>
      <xdr:col>36</xdr:col>
      <xdr:colOff>165100</xdr:colOff>
      <xdr:row>77</xdr:row>
      <xdr:rowOff>150075</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6921500" y="13250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166602</xdr:rowOff>
    </xdr:from>
    <xdr:ext cx="534377" cy="259045"/>
    <xdr:sp macro="" textlink="">
      <xdr:nvSpPr>
        <xdr:cNvPr id="416" name="テキスト ボックス 415">
          <a:extLst>
            <a:ext uri="{FF2B5EF4-FFF2-40B4-BE49-F238E27FC236}">
              <a16:creationId xmlns:a16="http://schemas.microsoft.com/office/drawing/2014/main" id="{00000000-0008-0000-0600-0000A0010000}"/>
            </a:ext>
          </a:extLst>
        </xdr:cNvPr>
        <xdr:cNvSpPr txBox="1"/>
      </xdr:nvSpPr>
      <xdr:spPr>
        <a:xfrm>
          <a:off x="6705111" y="13025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27366</xdr:rowOff>
    </xdr:from>
    <xdr:to>
      <xdr:col>55</xdr:col>
      <xdr:colOff>50800</xdr:colOff>
      <xdr:row>78</xdr:row>
      <xdr:rowOff>128966</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10426700" y="13400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113743</xdr:rowOff>
    </xdr:from>
    <xdr:ext cx="534377" cy="259045"/>
    <xdr:sp macro="" textlink="">
      <xdr:nvSpPr>
        <xdr:cNvPr id="423" name="普通建設事業費 （ うち新規整備　）該当値テキスト">
          <a:extLst>
            <a:ext uri="{FF2B5EF4-FFF2-40B4-BE49-F238E27FC236}">
              <a16:creationId xmlns:a16="http://schemas.microsoft.com/office/drawing/2014/main" id="{00000000-0008-0000-0600-0000A7010000}"/>
            </a:ext>
          </a:extLst>
        </xdr:cNvPr>
        <xdr:cNvSpPr txBox="1"/>
      </xdr:nvSpPr>
      <xdr:spPr>
        <a:xfrm>
          <a:off x="10528300" y="133153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31471</xdr:rowOff>
    </xdr:from>
    <xdr:to>
      <xdr:col>50</xdr:col>
      <xdr:colOff>165100</xdr:colOff>
      <xdr:row>78</xdr:row>
      <xdr:rowOff>133071</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9588500" y="1340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124198</xdr:rowOff>
    </xdr:from>
    <xdr:ext cx="534377"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9372111" y="134972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23526</xdr:rowOff>
    </xdr:from>
    <xdr:to>
      <xdr:col>46</xdr:col>
      <xdr:colOff>38100</xdr:colOff>
      <xdr:row>78</xdr:row>
      <xdr:rowOff>125126</xdr:rowOff>
    </xdr:to>
    <xdr:sp macro="" textlink="">
      <xdr:nvSpPr>
        <xdr:cNvPr id="426" name="楕円 425">
          <a:extLst>
            <a:ext uri="{FF2B5EF4-FFF2-40B4-BE49-F238E27FC236}">
              <a16:creationId xmlns:a16="http://schemas.microsoft.com/office/drawing/2014/main" id="{00000000-0008-0000-0600-0000AA010000}"/>
            </a:ext>
          </a:extLst>
        </xdr:cNvPr>
        <xdr:cNvSpPr/>
      </xdr:nvSpPr>
      <xdr:spPr>
        <a:xfrm>
          <a:off x="8699500" y="133966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116253</xdr:rowOff>
    </xdr:from>
    <xdr:ext cx="534377"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8483111" y="134893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143078</xdr:rowOff>
    </xdr:from>
    <xdr:to>
      <xdr:col>41</xdr:col>
      <xdr:colOff>101600</xdr:colOff>
      <xdr:row>78</xdr:row>
      <xdr:rowOff>73228</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7810500" y="13344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64355</xdr:rowOff>
    </xdr:from>
    <xdr:ext cx="534377"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7594111" y="134374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170264</xdr:rowOff>
    </xdr:from>
    <xdr:to>
      <xdr:col>36</xdr:col>
      <xdr:colOff>165100</xdr:colOff>
      <xdr:row>78</xdr:row>
      <xdr:rowOff>100414</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6921500" y="13371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91541</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05111" y="13464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6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6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5" name="テキスト ボックス 444">
          <a:extLst>
            <a:ext uri="{FF2B5EF4-FFF2-40B4-BE49-F238E27FC236}">
              <a16:creationId xmlns:a16="http://schemas.microsoft.com/office/drawing/2014/main" id="{00000000-0008-0000-0600-0000BD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6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6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6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6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6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普通建設事業費 （ うち更新整備　）グラフ枠">
          <a:extLst>
            <a:ext uri="{FF2B5EF4-FFF2-40B4-BE49-F238E27FC236}">
              <a16:creationId xmlns:a16="http://schemas.microsoft.com/office/drawing/2014/main" id="{00000000-0008-0000-06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14194</xdr:rowOff>
    </xdr:from>
    <xdr:to>
      <xdr:col>54</xdr:col>
      <xdr:colOff>189865</xdr:colOff>
      <xdr:row>99</xdr:row>
      <xdr:rowOff>21321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flipV="1">
          <a:off x="10475595" y="15616144"/>
          <a:ext cx="1270" cy="13787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25148</xdr:rowOff>
    </xdr:from>
    <xdr:ext cx="534377" cy="259045"/>
    <xdr:sp macro="" textlink="">
      <xdr:nvSpPr>
        <xdr:cNvPr id="456" name="普通建設事業費 （ うち更新整備　）最小値テキスト">
          <a:extLst>
            <a:ext uri="{FF2B5EF4-FFF2-40B4-BE49-F238E27FC236}">
              <a16:creationId xmlns:a16="http://schemas.microsoft.com/office/drawing/2014/main" id="{00000000-0008-0000-0600-0000C8010000}"/>
            </a:ext>
          </a:extLst>
        </xdr:cNvPr>
        <xdr:cNvSpPr txBox="1"/>
      </xdr:nvSpPr>
      <xdr:spPr>
        <a:xfrm>
          <a:off x="10528300" y="16998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21321</xdr:rowOff>
    </xdr:from>
    <xdr:to>
      <xdr:col>55</xdr:col>
      <xdr:colOff>88900</xdr:colOff>
      <xdr:row>99</xdr:row>
      <xdr:rowOff>21321</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10388600" y="169948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132321</xdr:rowOff>
    </xdr:from>
    <xdr:ext cx="599010" cy="259045"/>
    <xdr:sp macro="" textlink="">
      <xdr:nvSpPr>
        <xdr:cNvPr id="458" name="普通建設事業費 （ うち更新整備　）最大値テキスト">
          <a:extLst>
            <a:ext uri="{FF2B5EF4-FFF2-40B4-BE49-F238E27FC236}">
              <a16:creationId xmlns:a16="http://schemas.microsoft.com/office/drawing/2014/main" id="{00000000-0008-0000-0600-0000CA010000}"/>
            </a:ext>
          </a:extLst>
        </xdr:cNvPr>
        <xdr:cNvSpPr txBox="1"/>
      </xdr:nvSpPr>
      <xdr:spPr>
        <a:xfrm>
          <a:off x="10528300" y="15391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735,882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14194</xdr:rowOff>
    </xdr:from>
    <xdr:to>
      <xdr:col>55</xdr:col>
      <xdr:colOff>88900</xdr:colOff>
      <xdr:row>91</xdr:row>
      <xdr:rowOff>14194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10388600" y="15616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23746</xdr:rowOff>
    </xdr:from>
    <xdr:to>
      <xdr:col>55</xdr:col>
      <xdr:colOff>0</xdr:colOff>
      <xdr:row>98</xdr:row>
      <xdr:rowOff>44614</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9639300" y="16825846"/>
          <a:ext cx="838200" cy="2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114826</xdr:rowOff>
    </xdr:from>
    <xdr:ext cx="599010" cy="259045"/>
    <xdr:sp macro="" textlink="">
      <xdr:nvSpPr>
        <xdr:cNvPr id="461" name="普通建設事業費 （ うち更新整備　）平均値テキスト">
          <a:extLst>
            <a:ext uri="{FF2B5EF4-FFF2-40B4-BE49-F238E27FC236}">
              <a16:creationId xmlns:a16="http://schemas.microsoft.com/office/drawing/2014/main" id="{00000000-0008-0000-0600-0000CD010000}"/>
            </a:ext>
          </a:extLst>
        </xdr:cNvPr>
        <xdr:cNvSpPr txBox="1"/>
      </xdr:nvSpPr>
      <xdr:spPr>
        <a:xfrm>
          <a:off x="10528300" y="1657402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91949</xdr:rowOff>
    </xdr:from>
    <xdr:to>
      <xdr:col>55</xdr:col>
      <xdr:colOff>50800</xdr:colOff>
      <xdr:row>98</xdr:row>
      <xdr:rowOff>22099</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10426700" y="16722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33244</xdr:rowOff>
    </xdr:from>
    <xdr:to>
      <xdr:col>50</xdr:col>
      <xdr:colOff>114300</xdr:colOff>
      <xdr:row>98</xdr:row>
      <xdr:rowOff>44614</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a:off x="8750300" y="16835344"/>
          <a:ext cx="889000" cy="1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127798</xdr:rowOff>
    </xdr:from>
    <xdr:to>
      <xdr:col>50</xdr:col>
      <xdr:colOff>165100</xdr:colOff>
      <xdr:row>98</xdr:row>
      <xdr:rowOff>57948</xdr:rowOff>
    </xdr:to>
    <xdr:sp macro="" textlink="">
      <xdr:nvSpPr>
        <xdr:cNvPr id="464" name="フローチャート: 判断 463">
          <a:extLst>
            <a:ext uri="{FF2B5EF4-FFF2-40B4-BE49-F238E27FC236}">
              <a16:creationId xmlns:a16="http://schemas.microsoft.com/office/drawing/2014/main" id="{00000000-0008-0000-0600-0000D0010000}"/>
            </a:ext>
          </a:extLst>
        </xdr:cNvPr>
        <xdr:cNvSpPr/>
      </xdr:nvSpPr>
      <xdr:spPr>
        <a:xfrm>
          <a:off x="9588500" y="16758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74475</xdr:rowOff>
    </xdr:from>
    <xdr:ext cx="59901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339795" y="165336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33244</xdr:rowOff>
    </xdr:from>
    <xdr:to>
      <xdr:col>45</xdr:col>
      <xdr:colOff>177800</xdr:colOff>
      <xdr:row>98</xdr:row>
      <xdr:rowOff>67486</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flipV="1">
          <a:off x="7861300" y="16835344"/>
          <a:ext cx="889000" cy="342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123413</xdr:rowOff>
    </xdr:from>
    <xdr:to>
      <xdr:col>46</xdr:col>
      <xdr:colOff>38100</xdr:colOff>
      <xdr:row>98</xdr:row>
      <xdr:rowOff>53563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8699500" y="16754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70090</xdr:rowOff>
    </xdr:from>
    <xdr:ext cx="59901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8450795" y="165292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66731</xdr:rowOff>
    </xdr:from>
    <xdr:to>
      <xdr:col>41</xdr:col>
      <xdr:colOff>50800</xdr:colOff>
      <xdr:row>98</xdr:row>
      <xdr:rowOff>67486</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6972300" y="16868831"/>
          <a:ext cx="889000" cy="7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133534</xdr:rowOff>
    </xdr:from>
    <xdr:to>
      <xdr:col>41</xdr:col>
      <xdr:colOff>101600</xdr:colOff>
      <xdr:row>98</xdr:row>
      <xdr:rowOff>63684</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7810500" y="16764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80211</xdr:rowOff>
    </xdr:from>
    <xdr:ext cx="599010"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7561795" y="165394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100912</xdr:rowOff>
    </xdr:from>
    <xdr:to>
      <xdr:col>36</xdr:col>
      <xdr:colOff>165100</xdr:colOff>
      <xdr:row>98</xdr:row>
      <xdr:rowOff>31062</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6921500" y="16731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47589</xdr:rowOff>
    </xdr:from>
    <xdr:ext cx="599010"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6672795" y="165067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144396</xdr:rowOff>
    </xdr:from>
    <xdr:to>
      <xdr:col>55</xdr:col>
      <xdr:colOff>50800</xdr:colOff>
      <xdr:row>98</xdr:row>
      <xdr:rowOff>74546</xdr:rowOff>
    </xdr:to>
    <xdr:sp macro="" textlink="">
      <xdr:nvSpPr>
        <xdr:cNvPr id="479" name="楕円 478">
          <a:extLst>
            <a:ext uri="{FF2B5EF4-FFF2-40B4-BE49-F238E27FC236}">
              <a16:creationId xmlns:a16="http://schemas.microsoft.com/office/drawing/2014/main" id="{00000000-0008-0000-0600-0000DF010000}"/>
            </a:ext>
          </a:extLst>
        </xdr:cNvPr>
        <xdr:cNvSpPr/>
      </xdr:nvSpPr>
      <xdr:spPr>
        <a:xfrm>
          <a:off x="10426700" y="16775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122823</xdr:rowOff>
    </xdr:from>
    <xdr:ext cx="599010" cy="259045"/>
    <xdr:sp macro="" textlink="">
      <xdr:nvSpPr>
        <xdr:cNvPr id="480" name="普通建設事業費 （ うち更新整備　）該当値テキスト">
          <a:extLst>
            <a:ext uri="{FF2B5EF4-FFF2-40B4-BE49-F238E27FC236}">
              <a16:creationId xmlns:a16="http://schemas.microsoft.com/office/drawing/2014/main" id="{00000000-0008-0000-0600-0000E0010000}"/>
            </a:ext>
          </a:extLst>
        </xdr:cNvPr>
        <xdr:cNvSpPr txBox="1"/>
      </xdr:nvSpPr>
      <xdr:spPr>
        <a:xfrm>
          <a:off x="10528300" y="16753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165264</xdr:rowOff>
    </xdr:from>
    <xdr:to>
      <xdr:col>50</xdr:col>
      <xdr:colOff>165100</xdr:colOff>
      <xdr:row>98</xdr:row>
      <xdr:rowOff>95414</xdr:rowOff>
    </xdr:to>
    <xdr:sp macro="" textlink="">
      <xdr:nvSpPr>
        <xdr:cNvPr id="481" name="楕円 480">
          <a:extLst>
            <a:ext uri="{FF2B5EF4-FFF2-40B4-BE49-F238E27FC236}">
              <a16:creationId xmlns:a16="http://schemas.microsoft.com/office/drawing/2014/main" id="{00000000-0008-0000-0600-0000E1010000}"/>
            </a:ext>
          </a:extLst>
        </xdr:cNvPr>
        <xdr:cNvSpPr/>
      </xdr:nvSpPr>
      <xdr:spPr>
        <a:xfrm>
          <a:off x="9588500" y="16795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86541</xdr:rowOff>
    </xdr:from>
    <xdr:ext cx="534377"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372111" y="16888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153894</xdr:rowOff>
    </xdr:from>
    <xdr:to>
      <xdr:col>46</xdr:col>
      <xdr:colOff>38100</xdr:colOff>
      <xdr:row>98</xdr:row>
      <xdr:rowOff>84044</xdr:rowOff>
    </xdr:to>
    <xdr:sp macro="" textlink="">
      <xdr:nvSpPr>
        <xdr:cNvPr id="483" name="楕円 482">
          <a:extLst>
            <a:ext uri="{FF2B5EF4-FFF2-40B4-BE49-F238E27FC236}">
              <a16:creationId xmlns:a16="http://schemas.microsoft.com/office/drawing/2014/main" id="{00000000-0008-0000-0600-0000E3010000}"/>
            </a:ext>
          </a:extLst>
        </xdr:cNvPr>
        <xdr:cNvSpPr/>
      </xdr:nvSpPr>
      <xdr:spPr>
        <a:xfrm>
          <a:off x="8699500" y="16784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75171</xdr:rowOff>
    </xdr:from>
    <xdr:ext cx="534377"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8483111" y="16877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16686</xdr:rowOff>
    </xdr:from>
    <xdr:to>
      <xdr:col>41</xdr:col>
      <xdr:colOff>101600</xdr:colOff>
      <xdr:row>98</xdr:row>
      <xdr:rowOff>118286</xdr:rowOff>
    </xdr:to>
    <xdr:sp macro="" textlink="">
      <xdr:nvSpPr>
        <xdr:cNvPr id="485" name="楕円 484">
          <a:extLst>
            <a:ext uri="{FF2B5EF4-FFF2-40B4-BE49-F238E27FC236}">
              <a16:creationId xmlns:a16="http://schemas.microsoft.com/office/drawing/2014/main" id="{00000000-0008-0000-0600-0000E5010000}"/>
            </a:ext>
          </a:extLst>
        </xdr:cNvPr>
        <xdr:cNvSpPr/>
      </xdr:nvSpPr>
      <xdr:spPr>
        <a:xfrm>
          <a:off x="7810500" y="1681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109413</xdr:rowOff>
    </xdr:from>
    <xdr:ext cx="534377"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7594111" y="169115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15931</xdr:rowOff>
    </xdr:from>
    <xdr:to>
      <xdr:col>36</xdr:col>
      <xdr:colOff>165100</xdr:colOff>
      <xdr:row>98</xdr:row>
      <xdr:rowOff>117531</xdr:rowOff>
    </xdr:to>
    <xdr:sp macro="" textlink="">
      <xdr:nvSpPr>
        <xdr:cNvPr id="487" name="楕円 486">
          <a:extLst>
            <a:ext uri="{FF2B5EF4-FFF2-40B4-BE49-F238E27FC236}">
              <a16:creationId xmlns:a16="http://schemas.microsoft.com/office/drawing/2014/main" id="{00000000-0008-0000-0600-0000E7010000}"/>
            </a:ext>
          </a:extLst>
        </xdr:cNvPr>
        <xdr:cNvSpPr/>
      </xdr:nvSpPr>
      <xdr:spPr>
        <a:xfrm>
          <a:off x="6921500" y="168180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108658</xdr:rowOff>
    </xdr:from>
    <xdr:ext cx="534377"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6705111" y="169107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6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6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6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6" name="テキスト ボックス 505">
          <a:extLst>
            <a:ext uri="{FF2B5EF4-FFF2-40B4-BE49-F238E27FC236}">
              <a16:creationId xmlns:a16="http://schemas.microsoft.com/office/drawing/2014/main" id="{00000000-0008-0000-0600-0000FA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7" name="直線コネクタ 506">
          <a:extLst>
            <a:ext uri="{FF2B5EF4-FFF2-40B4-BE49-F238E27FC236}">
              <a16:creationId xmlns:a16="http://schemas.microsoft.com/office/drawing/2014/main" id="{00000000-0008-0000-0600-0000FB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21970</xdr:rowOff>
    </xdr:from>
    <xdr:ext cx="595419" cy="259045"/>
    <xdr:sp macro="" textlink="">
      <xdr:nvSpPr>
        <xdr:cNvPr id="508" name="テキスト ボックス 507">
          <a:extLst>
            <a:ext uri="{FF2B5EF4-FFF2-40B4-BE49-F238E27FC236}">
              <a16:creationId xmlns:a16="http://schemas.microsoft.com/office/drawing/2014/main" id="{00000000-0008-0000-0600-0000FC010000}"/>
            </a:ext>
          </a:extLst>
        </xdr:cNvPr>
        <xdr:cNvSpPr txBox="1"/>
      </xdr:nvSpPr>
      <xdr:spPr>
        <a:xfrm>
          <a:off x="11850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09" name="直線コネクタ 508">
          <a:extLst>
            <a:ext uri="{FF2B5EF4-FFF2-40B4-BE49-F238E27FC236}">
              <a16:creationId xmlns:a16="http://schemas.microsoft.com/office/drawing/2014/main" id="{00000000-0008-0000-0600-0000FD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災害復旧事業費グラフ枠">
          <a:extLst>
            <a:ext uri="{FF2B5EF4-FFF2-40B4-BE49-F238E27FC236}">
              <a16:creationId xmlns:a16="http://schemas.microsoft.com/office/drawing/2014/main" id="{00000000-0008-0000-06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49175</xdr:rowOff>
    </xdr:from>
    <xdr:to>
      <xdr:col>85</xdr:col>
      <xdr:colOff>126364</xdr:colOff>
      <xdr:row>39</xdr:row>
      <xdr:rowOff>98878</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6317595" y="5364125"/>
          <a:ext cx="1269" cy="14213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15" name="災害復旧事業費最小値テキスト">
          <a:extLst>
            <a:ext uri="{FF2B5EF4-FFF2-40B4-BE49-F238E27FC236}">
              <a16:creationId xmlns:a16="http://schemas.microsoft.com/office/drawing/2014/main" id="{00000000-0008-0000-0600-000003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167302</xdr:rowOff>
    </xdr:from>
    <xdr:ext cx="599010" cy="259045"/>
    <xdr:sp macro="" textlink="">
      <xdr:nvSpPr>
        <xdr:cNvPr id="517" name="災害復旧事業費最大値テキスト">
          <a:extLst>
            <a:ext uri="{FF2B5EF4-FFF2-40B4-BE49-F238E27FC236}">
              <a16:creationId xmlns:a16="http://schemas.microsoft.com/office/drawing/2014/main" id="{00000000-0008-0000-0600-000005020000}"/>
            </a:ext>
          </a:extLst>
        </xdr:cNvPr>
        <xdr:cNvSpPr txBox="1"/>
      </xdr:nvSpPr>
      <xdr:spPr>
        <a:xfrm>
          <a:off x="16370300" y="5139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130,566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49175</xdr:rowOff>
    </xdr:from>
    <xdr:to>
      <xdr:col>86</xdr:col>
      <xdr:colOff>25400</xdr:colOff>
      <xdr:row>31</xdr:row>
      <xdr:rowOff>49175</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6230600" y="5364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83094</xdr:rowOff>
    </xdr:from>
    <xdr:to>
      <xdr:col>85</xdr:col>
      <xdr:colOff>127000</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5481300" y="6769644"/>
          <a:ext cx="83820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109328</xdr:rowOff>
    </xdr:from>
    <xdr:ext cx="534377" cy="259045"/>
    <xdr:sp macro="" textlink="">
      <xdr:nvSpPr>
        <xdr:cNvPr id="520" name="災害復旧事業費平均値テキスト">
          <a:extLst>
            <a:ext uri="{FF2B5EF4-FFF2-40B4-BE49-F238E27FC236}">
              <a16:creationId xmlns:a16="http://schemas.microsoft.com/office/drawing/2014/main" id="{00000000-0008-0000-0600-000008020000}"/>
            </a:ext>
          </a:extLst>
        </xdr:cNvPr>
        <xdr:cNvSpPr txBox="1"/>
      </xdr:nvSpPr>
      <xdr:spPr>
        <a:xfrm>
          <a:off x="16370300" y="6452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86451</xdr:rowOff>
    </xdr:from>
    <xdr:to>
      <xdr:col>85</xdr:col>
      <xdr:colOff>177800</xdr:colOff>
      <xdr:row>39</xdr:row>
      <xdr:rowOff>16601</xdr:rowOff>
    </xdr:to>
    <xdr:sp macro="" textlink="">
      <xdr:nvSpPr>
        <xdr:cNvPr id="521" name="フローチャート: 判断 520">
          <a:extLst>
            <a:ext uri="{FF2B5EF4-FFF2-40B4-BE49-F238E27FC236}">
              <a16:creationId xmlns:a16="http://schemas.microsoft.com/office/drawing/2014/main" id="{00000000-0008-0000-0600-000009020000}"/>
            </a:ext>
          </a:extLst>
        </xdr:cNvPr>
        <xdr:cNvSpPr/>
      </xdr:nvSpPr>
      <xdr:spPr>
        <a:xfrm>
          <a:off x="16268700" y="6601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83094</xdr:rowOff>
    </xdr:from>
    <xdr:to>
      <xdr:col>81</xdr:col>
      <xdr:colOff>50800</xdr:colOff>
      <xdr:row>39</xdr:row>
      <xdr:rowOff>98878</xdr:rowOff>
    </xdr:to>
    <xdr:cxnSp macro="">
      <xdr:nvCxnSpPr>
        <xdr:cNvPr id="522" name="直線コネクタ 521">
          <a:extLst>
            <a:ext uri="{FF2B5EF4-FFF2-40B4-BE49-F238E27FC236}">
              <a16:creationId xmlns:a16="http://schemas.microsoft.com/office/drawing/2014/main" id="{00000000-0008-0000-0600-00000A020000}"/>
            </a:ext>
          </a:extLst>
        </xdr:cNvPr>
        <xdr:cNvCxnSpPr/>
      </xdr:nvCxnSpPr>
      <xdr:spPr>
        <a:xfrm flipV="1">
          <a:off x="14592300" y="6769644"/>
          <a:ext cx="889000" cy="157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42059</xdr:rowOff>
    </xdr:from>
    <xdr:to>
      <xdr:col>81</xdr:col>
      <xdr:colOff>101600</xdr:colOff>
      <xdr:row>38</xdr:row>
      <xdr:rowOff>143659</xdr:rowOff>
    </xdr:to>
    <xdr:sp macro="" textlink="">
      <xdr:nvSpPr>
        <xdr:cNvPr id="523" name="フローチャート: 判断 522">
          <a:extLst>
            <a:ext uri="{FF2B5EF4-FFF2-40B4-BE49-F238E27FC236}">
              <a16:creationId xmlns:a16="http://schemas.microsoft.com/office/drawing/2014/main" id="{00000000-0008-0000-0600-00000B020000}"/>
            </a:ext>
          </a:extLst>
        </xdr:cNvPr>
        <xdr:cNvSpPr/>
      </xdr:nvSpPr>
      <xdr:spPr>
        <a:xfrm>
          <a:off x="15430500" y="6557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160186</xdr:rowOff>
    </xdr:from>
    <xdr:ext cx="534377" cy="259045"/>
    <xdr:sp macro="" textlink="">
      <xdr:nvSpPr>
        <xdr:cNvPr id="524" name="テキスト ボックス 523">
          <a:extLst>
            <a:ext uri="{FF2B5EF4-FFF2-40B4-BE49-F238E27FC236}">
              <a16:creationId xmlns:a16="http://schemas.microsoft.com/office/drawing/2014/main" id="{00000000-0008-0000-0600-00000C020000}"/>
            </a:ext>
          </a:extLst>
        </xdr:cNvPr>
        <xdr:cNvSpPr txBox="1"/>
      </xdr:nvSpPr>
      <xdr:spPr>
        <a:xfrm>
          <a:off x="15214111" y="6332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25" name="直線コネクタ 524">
          <a:extLst>
            <a:ext uri="{FF2B5EF4-FFF2-40B4-BE49-F238E27FC236}">
              <a16:creationId xmlns:a16="http://schemas.microsoft.com/office/drawing/2014/main" id="{00000000-0008-0000-0600-00000D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60368</xdr:rowOff>
    </xdr:from>
    <xdr:to>
      <xdr:col>76</xdr:col>
      <xdr:colOff>165100</xdr:colOff>
      <xdr:row>38</xdr:row>
      <xdr:rowOff>161968</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4541500" y="6575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7045</xdr:rowOff>
    </xdr:from>
    <xdr:ext cx="534377"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4325111" y="6350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126605</xdr:rowOff>
    </xdr:from>
    <xdr:to>
      <xdr:col>71</xdr:col>
      <xdr:colOff>177800</xdr:colOff>
      <xdr:row>39</xdr:row>
      <xdr:rowOff>98878</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2814300" y="6641705"/>
          <a:ext cx="889000" cy="1437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70993</xdr:rowOff>
    </xdr:from>
    <xdr:to>
      <xdr:col>72</xdr:col>
      <xdr:colOff>38100</xdr:colOff>
      <xdr:row>39</xdr:row>
      <xdr:rowOff>1143</xdr:rowOff>
    </xdr:to>
    <xdr:sp macro="" textlink="">
      <xdr:nvSpPr>
        <xdr:cNvPr id="529" name="フローチャート: 判断 528">
          <a:extLst>
            <a:ext uri="{FF2B5EF4-FFF2-40B4-BE49-F238E27FC236}">
              <a16:creationId xmlns:a16="http://schemas.microsoft.com/office/drawing/2014/main" id="{00000000-0008-0000-0600-000011020000}"/>
            </a:ext>
          </a:extLst>
        </xdr:cNvPr>
        <xdr:cNvSpPr/>
      </xdr:nvSpPr>
      <xdr:spPr>
        <a:xfrm>
          <a:off x="13652500" y="6586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17670</xdr:rowOff>
    </xdr:from>
    <xdr:ext cx="534377" cy="259045"/>
    <xdr:sp macro="" textlink="">
      <xdr:nvSpPr>
        <xdr:cNvPr id="530" name="テキスト ボックス 529">
          <a:extLst>
            <a:ext uri="{FF2B5EF4-FFF2-40B4-BE49-F238E27FC236}">
              <a16:creationId xmlns:a16="http://schemas.microsoft.com/office/drawing/2014/main" id="{00000000-0008-0000-0600-000012020000}"/>
            </a:ext>
          </a:extLst>
        </xdr:cNvPr>
        <xdr:cNvSpPr txBox="1"/>
      </xdr:nvSpPr>
      <xdr:spPr>
        <a:xfrm>
          <a:off x="13436111" y="6361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19231</xdr:rowOff>
    </xdr:from>
    <xdr:to>
      <xdr:col>67</xdr:col>
      <xdr:colOff>101600</xdr:colOff>
      <xdr:row>38</xdr:row>
      <xdr:rowOff>120831</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2763500" y="6534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137358</xdr:rowOff>
    </xdr:from>
    <xdr:ext cx="534377"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2547111" y="6309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38" name="楕円 537">
          <a:extLst>
            <a:ext uri="{FF2B5EF4-FFF2-40B4-BE49-F238E27FC236}">
              <a16:creationId xmlns:a16="http://schemas.microsoft.com/office/drawing/2014/main" id="{00000000-0008-0000-0600-00001A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39" name="災害復旧事業費該当値テキスト">
          <a:extLst>
            <a:ext uri="{FF2B5EF4-FFF2-40B4-BE49-F238E27FC236}">
              <a16:creationId xmlns:a16="http://schemas.microsoft.com/office/drawing/2014/main" id="{00000000-0008-0000-0600-00001B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32294</xdr:rowOff>
    </xdr:from>
    <xdr:to>
      <xdr:col>81</xdr:col>
      <xdr:colOff>101600</xdr:colOff>
      <xdr:row>39</xdr:row>
      <xdr:rowOff>133894</xdr:rowOff>
    </xdr:to>
    <xdr:sp macro="" textlink="">
      <xdr:nvSpPr>
        <xdr:cNvPr id="540" name="楕円 539">
          <a:extLst>
            <a:ext uri="{FF2B5EF4-FFF2-40B4-BE49-F238E27FC236}">
              <a16:creationId xmlns:a16="http://schemas.microsoft.com/office/drawing/2014/main" id="{00000000-0008-0000-0600-00001C020000}"/>
            </a:ext>
          </a:extLst>
        </xdr:cNvPr>
        <xdr:cNvSpPr/>
      </xdr:nvSpPr>
      <xdr:spPr>
        <a:xfrm>
          <a:off x="15430500" y="6718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125021</xdr:rowOff>
    </xdr:from>
    <xdr:ext cx="469744"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5246428" y="6811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2" name="楕円 541">
          <a:extLst>
            <a:ext uri="{FF2B5EF4-FFF2-40B4-BE49-F238E27FC236}">
              <a16:creationId xmlns:a16="http://schemas.microsoft.com/office/drawing/2014/main" id="{00000000-0008-0000-0600-00001E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4" name="楕円 543">
          <a:extLst>
            <a:ext uri="{FF2B5EF4-FFF2-40B4-BE49-F238E27FC236}">
              <a16:creationId xmlns:a16="http://schemas.microsoft.com/office/drawing/2014/main" id="{00000000-0008-0000-0600-000020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75805</xdr:rowOff>
    </xdr:from>
    <xdr:to>
      <xdr:col>67</xdr:col>
      <xdr:colOff>101600</xdr:colOff>
      <xdr:row>39</xdr:row>
      <xdr:rowOff>5955</xdr:rowOff>
    </xdr:to>
    <xdr:sp macro="" textlink="">
      <xdr:nvSpPr>
        <xdr:cNvPr id="546" name="楕円 545">
          <a:extLst>
            <a:ext uri="{FF2B5EF4-FFF2-40B4-BE49-F238E27FC236}">
              <a16:creationId xmlns:a16="http://schemas.microsoft.com/office/drawing/2014/main" id="{00000000-0008-0000-0600-000022020000}"/>
            </a:ext>
          </a:extLst>
        </xdr:cNvPr>
        <xdr:cNvSpPr/>
      </xdr:nvSpPr>
      <xdr:spPr>
        <a:xfrm>
          <a:off x="12763500" y="6590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168532</xdr:rowOff>
    </xdr:from>
    <xdr:ext cx="534377"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547111" y="6683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6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8" name="直線コネクタ 557">
          <a:extLst>
            <a:ext uri="{FF2B5EF4-FFF2-40B4-BE49-F238E27FC236}">
              <a16:creationId xmlns:a16="http://schemas.microsoft.com/office/drawing/2014/main" id="{00000000-0008-0000-0600-00002E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55</xdr:row>
      <xdr:rowOff>54627</xdr:rowOff>
    </xdr:from>
    <xdr:ext cx="248786" cy="259045"/>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197214" y="94843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52</xdr:row>
      <xdr:rowOff>111777</xdr:rowOff>
    </xdr:from>
    <xdr:ext cx="248786" cy="259045"/>
    <xdr:sp macro="" textlink="">
      <xdr:nvSpPr>
        <xdr:cNvPr id="563" name="テキスト ボックス 562">
          <a:extLst>
            <a:ext uri="{FF2B5EF4-FFF2-40B4-BE49-F238E27FC236}">
              <a16:creationId xmlns:a16="http://schemas.microsoft.com/office/drawing/2014/main" id="{00000000-0008-0000-0600-000033020000}"/>
            </a:ext>
          </a:extLst>
        </xdr:cNvPr>
        <xdr:cNvSpPr txBox="1"/>
      </xdr:nvSpPr>
      <xdr:spPr>
        <a:xfrm>
          <a:off x="12197214" y="90271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49</xdr:row>
      <xdr:rowOff>168927</xdr:rowOff>
    </xdr:from>
    <xdr:ext cx="248786"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2197214" y="85699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失業対策事業費グラフ枠">
          <a:extLst>
            <a:ext uri="{FF2B5EF4-FFF2-40B4-BE49-F238E27FC236}">
              <a16:creationId xmlns:a16="http://schemas.microsoft.com/office/drawing/2014/main" id="{00000000-0008-0000-06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58</xdr:row>
      <xdr:rowOff>139700</xdr:rowOff>
    </xdr:from>
    <xdr:to>
      <xdr:col>85</xdr:col>
      <xdr:colOff>126364</xdr:colOff>
      <xdr:row>58</xdr:row>
      <xdr:rowOff>139700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6317595" y="100838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10177</xdr:rowOff>
    </xdr:from>
    <xdr:ext cx="249299" cy="259045"/>
    <xdr:sp macro="" textlink="">
      <xdr:nvSpPr>
        <xdr:cNvPr id="570" name="失業対策事業費最小値テキスト">
          <a:extLst>
            <a:ext uri="{FF2B5EF4-FFF2-40B4-BE49-F238E27FC236}">
              <a16:creationId xmlns:a16="http://schemas.microsoft.com/office/drawing/2014/main" id="{00000000-0008-0000-0600-00003A020000}"/>
            </a:ext>
          </a:extLst>
        </xdr:cNvPr>
        <xdr:cNvSpPr txBox="1"/>
      </xdr:nvSpPr>
      <xdr:spPr>
        <a:xfrm>
          <a:off x="1637030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1" name="直線コネクタ 570">
          <a:extLst>
            <a:ext uri="{FF2B5EF4-FFF2-40B4-BE49-F238E27FC236}">
              <a16:creationId xmlns:a16="http://schemas.microsoft.com/office/drawing/2014/main" id="{00000000-0008-0000-0600-00003B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10177</xdr:rowOff>
    </xdr:from>
    <xdr:ext cx="249299" cy="259045"/>
    <xdr:sp macro="" textlink="">
      <xdr:nvSpPr>
        <xdr:cNvPr id="572" name="失業対策事業費最大値テキスト">
          <a:extLst>
            <a:ext uri="{FF2B5EF4-FFF2-40B4-BE49-F238E27FC236}">
              <a16:creationId xmlns:a16="http://schemas.microsoft.com/office/drawing/2014/main" id="{00000000-0008-0000-0600-00003C020000}"/>
            </a:ext>
          </a:extLst>
        </xdr:cNvPr>
        <xdr:cNvSpPr txBox="1"/>
      </xdr:nvSpPr>
      <xdr:spPr>
        <a:xfrm>
          <a:off x="16370300" y="978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139700</xdr:rowOff>
    </xdr:from>
    <xdr:to>
      <xdr:col>86</xdr:col>
      <xdr:colOff>25400</xdr:colOff>
      <xdr:row>58</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230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139700</xdr:rowOff>
    </xdr:from>
    <xdr:to>
      <xdr:col>85</xdr:col>
      <xdr:colOff>127000</xdr:colOff>
      <xdr:row>58</xdr:row>
      <xdr:rowOff>139700</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5481300" y="10083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67327</xdr:rowOff>
    </xdr:from>
    <xdr:ext cx="249299" cy="259045"/>
    <xdr:sp macro="" textlink="">
      <xdr:nvSpPr>
        <xdr:cNvPr id="575" name="失業対策事業費平均値テキスト">
          <a:extLst>
            <a:ext uri="{FF2B5EF4-FFF2-40B4-BE49-F238E27FC236}">
              <a16:creationId xmlns:a16="http://schemas.microsoft.com/office/drawing/2014/main" id="{00000000-0008-0000-0600-00003F020000}"/>
            </a:ext>
          </a:extLst>
        </xdr:cNvPr>
        <xdr:cNvSpPr txBox="1"/>
      </xdr:nvSpPr>
      <xdr:spPr>
        <a:xfrm>
          <a:off x="16370300" y="10011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76" name="フローチャート: 判断 575">
          <a:extLst>
            <a:ext uri="{FF2B5EF4-FFF2-40B4-BE49-F238E27FC236}">
              <a16:creationId xmlns:a16="http://schemas.microsoft.com/office/drawing/2014/main" id="{00000000-0008-0000-0600-000040020000}"/>
            </a:ext>
          </a:extLst>
        </xdr:cNvPr>
        <xdr:cNvSpPr/>
      </xdr:nvSpPr>
      <xdr:spPr>
        <a:xfrm>
          <a:off x="162687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139700</xdr:rowOff>
    </xdr:from>
    <xdr:to>
      <xdr:col>81</xdr:col>
      <xdr:colOff>50800</xdr:colOff>
      <xdr:row>58</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4592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58</xdr:row>
      <xdr:rowOff>88900</xdr:rowOff>
    </xdr:from>
    <xdr:to>
      <xdr:col>81</xdr:col>
      <xdr:colOff>101600</xdr:colOff>
      <xdr:row>59</xdr:row>
      <xdr:rowOff>19050</xdr:rowOff>
    </xdr:to>
    <xdr:sp macro="" textlink="">
      <xdr:nvSpPr>
        <xdr:cNvPr id="578" name="フローチャート: 判断 577">
          <a:extLst>
            <a:ext uri="{FF2B5EF4-FFF2-40B4-BE49-F238E27FC236}">
              <a16:creationId xmlns:a16="http://schemas.microsoft.com/office/drawing/2014/main" id="{00000000-0008-0000-0600-000042020000}"/>
            </a:ext>
          </a:extLst>
        </xdr:cNvPr>
        <xdr:cNvSpPr/>
      </xdr:nvSpPr>
      <xdr:spPr>
        <a:xfrm>
          <a:off x="15430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10177</xdr:rowOff>
    </xdr:from>
    <xdr:ext cx="249299" cy="259045"/>
    <xdr:sp macro="" textlink="">
      <xdr:nvSpPr>
        <xdr:cNvPr id="579" name="テキスト ボックス 578">
          <a:extLst>
            <a:ext uri="{FF2B5EF4-FFF2-40B4-BE49-F238E27FC236}">
              <a16:creationId xmlns:a16="http://schemas.microsoft.com/office/drawing/2014/main" id="{00000000-0008-0000-0600-000043020000}"/>
            </a:ext>
          </a:extLst>
        </xdr:cNvPr>
        <xdr:cNvSpPr txBox="1"/>
      </xdr:nvSpPr>
      <xdr:spPr>
        <a:xfrm>
          <a:off x="15356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139700</xdr:rowOff>
    </xdr:from>
    <xdr:to>
      <xdr:col>76</xdr:col>
      <xdr:colOff>114300</xdr:colOff>
      <xdr:row>58</xdr:row>
      <xdr:rowOff>139700</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3703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88900</xdr:rowOff>
    </xdr:from>
    <xdr:to>
      <xdr:col>76</xdr:col>
      <xdr:colOff>165100</xdr:colOff>
      <xdr:row>59</xdr:row>
      <xdr:rowOff>19050</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4541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10177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4467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139700</xdr:rowOff>
    </xdr:from>
    <xdr:to>
      <xdr:col>71</xdr:col>
      <xdr:colOff>177800</xdr:colOff>
      <xdr:row>58</xdr:row>
      <xdr:rowOff>139700</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2814300" y="10083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88900</xdr:rowOff>
    </xdr:from>
    <xdr:to>
      <xdr:col>72</xdr:col>
      <xdr:colOff>38100</xdr:colOff>
      <xdr:row>59</xdr:row>
      <xdr:rowOff>19050</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3652500" y="1003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10177</xdr:rowOff>
    </xdr:from>
    <xdr:ext cx="249299"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3578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51</xdr:row>
      <xdr:rowOff>146050</xdr:rowOff>
    </xdr:from>
    <xdr:to>
      <xdr:col>67</xdr:col>
      <xdr:colOff>101600</xdr:colOff>
      <xdr:row>52</xdr:row>
      <xdr:rowOff>76200</xdr:rowOff>
    </xdr:to>
    <xdr:sp macro="" textlink="">
      <xdr:nvSpPr>
        <xdr:cNvPr id="586" name="フローチャート: 判断 585">
          <a:extLst>
            <a:ext uri="{FF2B5EF4-FFF2-40B4-BE49-F238E27FC236}">
              <a16:creationId xmlns:a16="http://schemas.microsoft.com/office/drawing/2014/main" id="{00000000-0008-0000-0600-00004A020000}"/>
            </a:ext>
          </a:extLst>
        </xdr:cNvPr>
        <xdr:cNvSpPr/>
      </xdr:nvSpPr>
      <xdr:spPr>
        <a:xfrm>
          <a:off x="12763500" y="889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50</xdr:row>
      <xdr:rowOff>92727</xdr:rowOff>
    </xdr:from>
    <xdr:ext cx="249299"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2689650" y="8665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88900</xdr:rowOff>
    </xdr:from>
    <xdr:to>
      <xdr:col>85</xdr:col>
      <xdr:colOff>177800</xdr:colOff>
      <xdr:row>59</xdr:row>
      <xdr:rowOff>19050</xdr:rowOff>
    </xdr:to>
    <xdr:sp macro="" textlink="">
      <xdr:nvSpPr>
        <xdr:cNvPr id="593" name="楕円 592">
          <a:extLst>
            <a:ext uri="{FF2B5EF4-FFF2-40B4-BE49-F238E27FC236}">
              <a16:creationId xmlns:a16="http://schemas.microsoft.com/office/drawing/2014/main" id="{00000000-0008-0000-0600-000051020000}"/>
            </a:ext>
          </a:extLst>
        </xdr:cNvPr>
        <xdr:cNvSpPr/>
      </xdr:nvSpPr>
      <xdr:spPr>
        <a:xfrm>
          <a:off x="162687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124477</xdr:rowOff>
    </xdr:from>
    <xdr:ext cx="249299" cy="259045"/>
    <xdr:sp macro="" textlink="">
      <xdr:nvSpPr>
        <xdr:cNvPr id="594" name="失業対策事業費該当値テキスト">
          <a:extLst>
            <a:ext uri="{FF2B5EF4-FFF2-40B4-BE49-F238E27FC236}">
              <a16:creationId xmlns:a16="http://schemas.microsoft.com/office/drawing/2014/main" id="{00000000-0008-0000-0600-000052020000}"/>
            </a:ext>
          </a:extLst>
        </xdr:cNvPr>
        <xdr:cNvSpPr txBox="1"/>
      </xdr:nvSpPr>
      <xdr:spPr>
        <a:xfrm>
          <a:off x="16370300" y="9897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88900</xdr:rowOff>
    </xdr:from>
    <xdr:to>
      <xdr:col>81</xdr:col>
      <xdr:colOff>101600</xdr:colOff>
      <xdr:row>59</xdr:row>
      <xdr:rowOff>19050</xdr:rowOff>
    </xdr:to>
    <xdr:sp macro="" textlink="">
      <xdr:nvSpPr>
        <xdr:cNvPr id="595" name="楕円 594">
          <a:extLst>
            <a:ext uri="{FF2B5EF4-FFF2-40B4-BE49-F238E27FC236}">
              <a16:creationId xmlns:a16="http://schemas.microsoft.com/office/drawing/2014/main" id="{00000000-0008-0000-0600-000053020000}"/>
            </a:ext>
          </a:extLst>
        </xdr:cNvPr>
        <xdr:cNvSpPr/>
      </xdr:nvSpPr>
      <xdr:spPr>
        <a:xfrm>
          <a:off x="15430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57</xdr:row>
      <xdr:rowOff>35577</xdr:rowOff>
    </xdr:from>
    <xdr:ext cx="249299"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5356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88900</xdr:rowOff>
    </xdr:from>
    <xdr:to>
      <xdr:col>76</xdr:col>
      <xdr:colOff>165100</xdr:colOff>
      <xdr:row>59</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4541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57</xdr:row>
      <xdr:rowOff>35577</xdr:rowOff>
    </xdr:from>
    <xdr:ext cx="249299" cy="259045"/>
    <xdr:sp macro="" textlink="">
      <xdr:nvSpPr>
        <xdr:cNvPr id="598" name="テキスト ボックス 597">
          <a:extLst>
            <a:ext uri="{FF2B5EF4-FFF2-40B4-BE49-F238E27FC236}">
              <a16:creationId xmlns:a16="http://schemas.microsoft.com/office/drawing/2014/main" id="{00000000-0008-0000-0600-000056020000}"/>
            </a:ext>
          </a:extLst>
        </xdr:cNvPr>
        <xdr:cNvSpPr txBox="1"/>
      </xdr:nvSpPr>
      <xdr:spPr>
        <a:xfrm>
          <a:off x="14467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88900</xdr:rowOff>
    </xdr:from>
    <xdr:to>
      <xdr:col>72</xdr:col>
      <xdr:colOff>38100</xdr:colOff>
      <xdr:row>59</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3652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3578650" y="98082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88900</xdr:rowOff>
    </xdr:from>
    <xdr:to>
      <xdr:col>67</xdr:col>
      <xdr:colOff>101600</xdr:colOff>
      <xdr:row>59</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2763500" y="1003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10177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2689650" y="10125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75</xdr:row>
      <xdr:rowOff>54627</xdr:rowOff>
    </xdr:from>
    <xdr:ext cx="59541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850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公債費グラフ枠">
          <a:extLst>
            <a:ext uri="{FF2B5EF4-FFF2-40B4-BE49-F238E27FC236}">
              <a16:creationId xmlns:a16="http://schemas.microsoft.com/office/drawing/2014/main" id="{00000000-0008-0000-06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72</xdr:row>
      <xdr:rowOff>33177</xdr:rowOff>
    </xdr:from>
    <xdr:to>
      <xdr:col>85</xdr:col>
      <xdr:colOff>126364</xdr:colOff>
      <xdr:row>78</xdr:row>
      <xdr:rowOff>139032</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flipV="1">
          <a:off x="16317595" y="12377577"/>
          <a:ext cx="1269" cy="1134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142859</xdr:rowOff>
    </xdr:from>
    <xdr:ext cx="378565" cy="259045"/>
    <xdr:sp macro="" textlink="">
      <xdr:nvSpPr>
        <xdr:cNvPr id="625" name="公債費最小値テキスト">
          <a:extLst>
            <a:ext uri="{FF2B5EF4-FFF2-40B4-BE49-F238E27FC236}">
              <a16:creationId xmlns:a16="http://schemas.microsoft.com/office/drawing/2014/main" id="{00000000-0008-0000-0600-000071020000}"/>
            </a:ext>
          </a:extLst>
        </xdr:cNvPr>
        <xdr:cNvSpPr txBox="1"/>
      </xdr:nvSpPr>
      <xdr:spPr>
        <a:xfrm>
          <a:off x="16370300" y="13515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139032</xdr:rowOff>
    </xdr:from>
    <xdr:to>
      <xdr:col>86</xdr:col>
      <xdr:colOff>25400</xdr:colOff>
      <xdr:row>78</xdr:row>
      <xdr:rowOff>139032</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6230600" y="13512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70</xdr:row>
      <xdr:rowOff>151304</xdr:rowOff>
    </xdr:from>
    <xdr:ext cx="599010" cy="259045"/>
    <xdr:sp macro="" textlink="">
      <xdr:nvSpPr>
        <xdr:cNvPr id="627" name="公債費最大値テキスト">
          <a:extLst>
            <a:ext uri="{FF2B5EF4-FFF2-40B4-BE49-F238E27FC236}">
              <a16:creationId xmlns:a16="http://schemas.microsoft.com/office/drawing/2014/main" id="{00000000-0008-0000-0600-000073020000}"/>
            </a:ext>
          </a:extLst>
        </xdr:cNvPr>
        <xdr:cNvSpPr txBox="1"/>
      </xdr:nvSpPr>
      <xdr:spPr>
        <a:xfrm>
          <a:off x="16370300" y="121528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248,299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72</xdr:row>
      <xdr:rowOff>33177</xdr:rowOff>
    </xdr:from>
    <xdr:to>
      <xdr:col>86</xdr:col>
      <xdr:colOff>25400</xdr:colOff>
      <xdr:row>72</xdr:row>
      <xdr:rowOff>33177</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6230600" y="123775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74</xdr:row>
      <xdr:rowOff>156305</xdr:rowOff>
    </xdr:from>
    <xdr:to>
      <xdr:col>85</xdr:col>
      <xdr:colOff>127000</xdr:colOff>
      <xdr:row>75</xdr:row>
      <xdr:rowOff>59247</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5481300" y="12843605"/>
          <a:ext cx="838200" cy="74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3717</xdr:rowOff>
    </xdr:from>
    <xdr:ext cx="599010" cy="259045"/>
    <xdr:sp macro="" textlink="">
      <xdr:nvSpPr>
        <xdr:cNvPr id="630" name="公債費平均値テキスト">
          <a:extLst>
            <a:ext uri="{FF2B5EF4-FFF2-40B4-BE49-F238E27FC236}">
              <a16:creationId xmlns:a16="http://schemas.microsoft.com/office/drawing/2014/main" id="{00000000-0008-0000-0600-000076020000}"/>
            </a:ext>
          </a:extLst>
        </xdr:cNvPr>
        <xdr:cNvSpPr txBox="1"/>
      </xdr:nvSpPr>
      <xdr:spPr>
        <a:xfrm>
          <a:off x="16370300" y="12862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25290</xdr:rowOff>
    </xdr:from>
    <xdr:to>
      <xdr:col>85</xdr:col>
      <xdr:colOff>177800</xdr:colOff>
      <xdr:row>75</xdr:row>
      <xdr:rowOff>126890</xdr:rowOff>
    </xdr:to>
    <xdr:sp macro="" textlink="">
      <xdr:nvSpPr>
        <xdr:cNvPr id="631" name="フローチャート: 判断 630">
          <a:extLst>
            <a:ext uri="{FF2B5EF4-FFF2-40B4-BE49-F238E27FC236}">
              <a16:creationId xmlns:a16="http://schemas.microsoft.com/office/drawing/2014/main" id="{00000000-0008-0000-0600-000077020000}"/>
            </a:ext>
          </a:extLst>
        </xdr:cNvPr>
        <xdr:cNvSpPr/>
      </xdr:nvSpPr>
      <xdr:spPr>
        <a:xfrm>
          <a:off x="16268700" y="1288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59247</xdr:rowOff>
    </xdr:from>
    <xdr:to>
      <xdr:col>81</xdr:col>
      <xdr:colOff>50800</xdr:colOff>
      <xdr:row>75</xdr:row>
      <xdr:rowOff>74988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flipV="1">
          <a:off x="14592300" y="12917997"/>
          <a:ext cx="889000" cy="1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40876</xdr:rowOff>
    </xdr:from>
    <xdr:to>
      <xdr:col>81</xdr:col>
      <xdr:colOff>101600</xdr:colOff>
      <xdr:row>75</xdr:row>
      <xdr:rowOff>142476</xdr:rowOff>
    </xdr:to>
    <xdr:sp macro="" textlink="">
      <xdr:nvSpPr>
        <xdr:cNvPr id="633" name="フローチャート: 判断 632">
          <a:extLst>
            <a:ext uri="{FF2B5EF4-FFF2-40B4-BE49-F238E27FC236}">
              <a16:creationId xmlns:a16="http://schemas.microsoft.com/office/drawing/2014/main" id="{00000000-0008-0000-0600-000079020000}"/>
            </a:ext>
          </a:extLst>
        </xdr:cNvPr>
        <xdr:cNvSpPr/>
      </xdr:nvSpPr>
      <xdr:spPr>
        <a:xfrm>
          <a:off x="15430500" y="12899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133602</xdr:rowOff>
    </xdr:from>
    <xdr:ext cx="59901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181795" y="12992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75</xdr:row>
      <xdr:rowOff>74988</xdr:rowOff>
    </xdr:from>
    <xdr:to>
      <xdr:col>76</xdr:col>
      <xdr:colOff>114300</xdr:colOff>
      <xdr:row>75</xdr:row>
      <xdr:rowOff>137752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flipV="1">
          <a:off x="13703300" y="12933738"/>
          <a:ext cx="889000" cy="62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8589</xdr:rowOff>
    </xdr:from>
    <xdr:to>
      <xdr:col>76</xdr:col>
      <xdr:colOff>165100</xdr:colOff>
      <xdr:row>75</xdr:row>
      <xdr:rowOff>110189</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4541500" y="12867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73</xdr:row>
      <xdr:rowOff>126716</xdr:rowOff>
    </xdr:from>
    <xdr:ext cx="59901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4292795" y="126425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75</xdr:row>
      <xdr:rowOff>137752</xdr:rowOff>
    </xdr:from>
    <xdr:to>
      <xdr:col>71</xdr:col>
      <xdr:colOff>177800</xdr:colOff>
      <xdr:row>76</xdr:row>
      <xdr:rowOff>2060</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flipV="1">
          <a:off x="12814300" y="12996502"/>
          <a:ext cx="889000" cy="35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59292</xdr:rowOff>
    </xdr:from>
    <xdr:to>
      <xdr:col>72</xdr:col>
      <xdr:colOff>38100</xdr:colOff>
      <xdr:row>75</xdr:row>
      <xdr:rowOff>160893</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3652500" y="1291804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74</xdr:row>
      <xdr:rowOff>5969</xdr:rowOff>
    </xdr:from>
    <xdr:ext cx="599010"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3403795" y="126932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95072</xdr:rowOff>
    </xdr:from>
    <xdr:to>
      <xdr:col>67</xdr:col>
      <xdr:colOff>101600</xdr:colOff>
      <xdr:row>76</xdr:row>
      <xdr:rowOff>25223</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2763500" y="1295382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74</xdr:row>
      <xdr:rowOff>41749</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2514795"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105505</xdr:rowOff>
    </xdr:from>
    <xdr:to>
      <xdr:col>85</xdr:col>
      <xdr:colOff>177800</xdr:colOff>
      <xdr:row>75</xdr:row>
      <xdr:rowOff>35655</xdr:rowOff>
    </xdr:to>
    <xdr:sp macro="" textlink="">
      <xdr:nvSpPr>
        <xdr:cNvPr id="648" name="楕円 647">
          <a:extLst>
            <a:ext uri="{FF2B5EF4-FFF2-40B4-BE49-F238E27FC236}">
              <a16:creationId xmlns:a16="http://schemas.microsoft.com/office/drawing/2014/main" id="{00000000-0008-0000-0600-000088020000}"/>
            </a:ext>
          </a:extLst>
        </xdr:cNvPr>
        <xdr:cNvSpPr/>
      </xdr:nvSpPr>
      <xdr:spPr>
        <a:xfrm>
          <a:off x="16268700" y="12792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73</xdr:row>
      <xdr:rowOff>128382</xdr:rowOff>
    </xdr:from>
    <xdr:ext cx="599010" cy="259045"/>
    <xdr:sp macro="" textlink="">
      <xdr:nvSpPr>
        <xdr:cNvPr id="649" name="公債費該当値テキスト">
          <a:extLst>
            <a:ext uri="{FF2B5EF4-FFF2-40B4-BE49-F238E27FC236}">
              <a16:creationId xmlns:a16="http://schemas.microsoft.com/office/drawing/2014/main" id="{00000000-0008-0000-0600-000089020000}"/>
            </a:ext>
          </a:extLst>
        </xdr:cNvPr>
        <xdr:cNvSpPr txBox="1"/>
      </xdr:nvSpPr>
      <xdr:spPr>
        <a:xfrm>
          <a:off x="16370300" y="12644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75</xdr:row>
      <xdr:rowOff>8447</xdr:rowOff>
    </xdr:from>
    <xdr:to>
      <xdr:col>81</xdr:col>
      <xdr:colOff>101600</xdr:colOff>
      <xdr:row>75</xdr:row>
      <xdr:rowOff>110047</xdr:rowOff>
    </xdr:to>
    <xdr:sp macro="" textlink="">
      <xdr:nvSpPr>
        <xdr:cNvPr id="650" name="楕円 649">
          <a:extLst>
            <a:ext uri="{FF2B5EF4-FFF2-40B4-BE49-F238E27FC236}">
              <a16:creationId xmlns:a16="http://schemas.microsoft.com/office/drawing/2014/main" id="{00000000-0008-0000-0600-00008A020000}"/>
            </a:ext>
          </a:extLst>
        </xdr:cNvPr>
        <xdr:cNvSpPr/>
      </xdr:nvSpPr>
      <xdr:spPr>
        <a:xfrm>
          <a:off x="15430500" y="12867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73</xdr:row>
      <xdr:rowOff>126574</xdr:rowOff>
    </xdr:from>
    <xdr:ext cx="59901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181795" y="126424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75</xdr:row>
      <xdr:rowOff>24188</xdr:rowOff>
    </xdr:from>
    <xdr:to>
      <xdr:col>76</xdr:col>
      <xdr:colOff>165100</xdr:colOff>
      <xdr:row>75</xdr:row>
      <xdr:rowOff>125788</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4541500" y="12882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116915</xdr:rowOff>
    </xdr:from>
    <xdr:ext cx="59901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4292795" y="12975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75</xdr:row>
      <xdr:rowOff>86952</xdr:rowOff>
    </xdr:from>
    <xdr:to>
      <xdr:col>72</xdr:col>
      <xdr:colOff>38100</xdr:colOff>
      <xdr:row>76</xdr:row>
      <xdr:rowOff>17103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3652500" y="12945702"/>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76</xdr:row>
      <xdr:rowOff>8230</xdr:rowOff>
    </xdr:from>
    <xdr:ext cx="599010"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3403795" y="13038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122710</xdr:rowOff>
    </xdr:from>
    <xdr:to>
      <xdr:col>67</xdr:col>
      <xdr:colOff>101600</xdr:colOff>
      <xdr:row>76</xdr:row>
      <xdr:rowOff>52859</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2763500" y="1298146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76</xdr:row>
      <xdr:rowOff>43987</xdr:rowOff>
    </xdr:from>
    <xdr:ext cx="599010"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514795" y="13074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6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6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6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6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33,801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69" name="テキスト ボックス 668">
          <a:extLst>
            <a:ext uri="{FF2B5EF4-FFF2-40B4-BE49-F238E27FC236}">
              <a16:creationId xmlns:a16="http://schemas.microsoft.com/office/drawing/2014/main" id="{00000000-0008-0000-0600-00009D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0" name="直線コネクタ 669">
          <a:extLst>
            <a:ext uri="{FF2B5EF4-FFF2-40B4-BE49-F238E27FC236}">
              <a16:creationId xmlns:a16="http://schemas.microsoft.com/office/drawing/2014/main" id="{00000000-0008-0000-0600-00009E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0" name="積立金グラフ枠">
          <a:extLst>
            <a:ext uri="{FF2B5EF4-FFF2-40B4-BE49-F238E27FC236}">
              <a16:creationId xmlns:a16="http://schemas.microsoft.com/office/drawing/2014/main" id="{00000000-0008-0000-0600-0000A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62998</xdr:rowOff>
    </xdr:from>
    <xdr:to>
      <xdr:col>85</xdr:col>
      <xdr:colOff>126364</xdr:colOff>
      <xdr:row>99</xdr:row>
      <xdr:rowOff>9581</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flipV="1">
          <a:off x="16317595" y="15664948"/>
          <a:ext cx="1269" cy="1318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13408</xdr:rowOff>
    </xdr:from>
    <xdr:ext cx="469744" cy="259045"/>
    <xdr:sp macro="" textlink="">
      <xdr:nvSpPr>
        <xdr:cNvPr id="682" name="積立金最小値テキスト">
          <a:extLst>
            <a:ext uri="{FF2B5EF4-FFF2-40B4-BE49-F238E27FC236}">
              <a16:creationId xmlns:a16="http://schemas.microsoft.com/office/drawing/2014/main" id="{00000000-0008-0000-0600-0000AA020000}"/>
            </a:ext>
          </a:extLst>
        </xdr:cNvPr>
        <xdr:cNvSpPr txBox="1"/>
      </xdr:nvSpPr>
      <xdr:spPr>
        <a:xfrm>
          <a:off x="16370300" y="169869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9581</xdr:rowOff>
    </xdr:from>
    <xdr:to>
      <xdr:col>86</xdr:col>
      <xdr:colOff>25400</xdr:colOff>
      <xdr:row>99</xdr:row>
      <xdr:rowOff>9581</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a:off x="16230600" y="169831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9675</xdr:rowOff>
    </xdr:from>
    <xdr:ext cx="599010" cy="259045"/>
    <xdr:sp macro="" textlink="">
      <xdr:nvSpPr>
        <xdr:cNvPr id="684" name="積立金最大値テキスト">
          <a:extLst>
            <a:ext uri="{FF2B5EF4-FFF2-40B4-BE49-F238E27FC236}">
              <a16:creationId xmlns:a16="http://schemas.microsoft.com/office/drawing/2014/main" id="{00000000-0008-0000-0600-0000AC020000}"/>
            </a:ext>
          </a:extLst>
        </xdr:cNvPr>
        <xdr:cNvSpPr txBox="1"/>
      </xdr:nvSpPr>
      <xdr:spPr>
        <a:xfrm>
          <a:off x="16370300" y="15440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355,132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91</xdr:row>
      <xdr:rowOff>62998</xdr:rowOff>
    </xdr:from>
    <xdr:to>
      <xdr:col>86</xdr:col>
      <xdr:colOff>25400</xdr:colOff>
      <xdr:row>91</xdr:row>
      <xdr:rowOff>62998</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5664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38030</xdr:rowOff>
    </xdr:from>
    <xdr:to>
      <xdr:col>85</xdr:col>
      <xdr:colOff>127000</xdr:colOff>
      <xdr:row>97</xdr:row>
      <xdr:rowOff>102952</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flipV="1">
          <a:off x="15481300" y="16668680"/>
          <a:ext cx="838200" cy="649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32435</xdr:rowOff>
    </xdr:from>
    <xdr:ext cx="534377" cy="259045"/>
    <xdr:sp macro="" textlink="">
      <xdr:nvSpPr>
        <xdr:cNvPr id="687" name="積立金平均値テキスト">
          <a:extLst>
            <a:ext uri="{FF2B5EF4-FFF2-40B4-BE49-F238E27FC236}">
              <a16:creationId xmlns:a16="http://schemas.microsoft.com/office/drawing/2014/main" id="{00000000-0008-0000-0600-0000AF020000}"/>
            </a:ext>
          </a:extLst>
        </xdr:cNvPr>
        <xdr:cNvSpPr txBox="1"/>
      </xdr:nvSpPr>
      <xdr:spPr>
        <a:xfrm>
          <a:off x="16370300" y="166630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54008</xdr:rowOff>
    </xdr:from>
    <xdr:to>
      <xdr:col>85</xdr:col>
      <xdr:colOff>177800</xdr:colOff>
      <xdr:row>97</xdr:row>
      <xdr:rowOff>155608</xdr:rowOff>
    </xdr:to>
    <xdr:sp macro="" textlink="">
      <xdr:nvSpPr>
        <xdr:cNvPr id="688" name="フローチャート: 判断 687">
          <a:extLst>
            <a:ext uri="{FF2B5EF4-FFF2-40B4-BE49-F238E27FC236}">
              <a16:creationId xmlns:a16="http://schemas.microsoft.com/office/drawing/2014/main" id="{00000000-0008-0000-0600-0000B0020000}"/>
            </a:ext>
          </a:extLst>
        </xdr:cNvPr>
        <xdr:cNvSpPr/>
      </xdr:nvSpPr>
      <xdr:spPr>
        <a:xfrm>
          <a:off x="16268700" y="16684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102952</xdr:rowOff>
    </xdr:from>
    <xdr:to>
      <xdr:col>81</xdr:col>
      <xdr:colOff>50800</xdr:colOff>
      <xdr:row>97</xdr:row>
      <xdr:rowOff>108725</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flipV="1">
          <a:off x="14592300" y="16733602"/>
          <a:ext cx="889000" cy="5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45310</xdr:rowOff>
    </xdr:from>
    <xdr:to>
      <xdr:col>81</xdr:col>
      <xdr:colOff>101600</xdr:colOff>
      <xdr:row>97</xdr:row>
      <xdr:rowOff>146910</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5430500" y="16675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163437</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6451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142996</xdr:rowOff>
    </xdr:from>
    <xdr:to>
      <xdr:col>76</xdr:col>
      <xdr:colOff>114300</xdr:colOff>
      <xdr:row>97</xdr:row>
      <xdr:rowOff>108725</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3703300" y="16602196"/>
          <a:ext cx="889000" cy="137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39210</xdr:rowOff>
    </xdr:from>
    <xdr:to>
      <xdr:col>76</xdr:col>
      <xdr:colOff>165100</xdr:colOff>
      <xdr:row>97</xdr:row>
      <xdr:rowOff>140810</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4541500" y="1666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157337</xdr:rowOff>
    </xdr:from>
    <xdr:ext cx="534377"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4325111" y="16445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142996</xdr:rowOff>
    </xdr:from>
    <xdr:to>
      <xdr:col>71</xdr:col>
      <xdr:colOff>177800</xdr:colOff>
      <xdr:row>97</xdr:row>
      <xdr:rowOff>75333</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2814300" y="16602196"/>
          <a:ext cx="889000" cy="103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69915</xdr:rowOff>
    </xdr:from>
    <xdr:to>
      <xdr:col>72</xdr:col>
      <xdr:colOff>38100</xdr:colOff>
      <xdr:row>97</xdr:row>
      <xdr:rowOff>65</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3652500" y="16529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16592</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3403795" y="16304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114,983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45724</xdr:rowOff>
    </xdr:from>
    <xdr:to>
      <xdr:col>67</xdr:col>
      <xdr:colOff>101600</xdr:colOff>
      <xdr:row>97</xdr:row>
      <xdr:rowOff>147324</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2763500" y="16676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138451</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2547111" y="16769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158680</xdr:rowOff>
    </xdr:from>
    <xdr:to>
      <xdr:col>85</xdr:col>
      <xdr:colOff>177800</xdr:colOff>
      <xdr:row>97</xdr:row>
      <xdr:rowOff>88830</xdr:rowOff>
    </xdr:to>
    <xdr:sp macro="" textlink="">
      <xdr:nvSpPr>
        <xdr:cNvPr id="705" name="楕円 704">
          <a:extLst>
            <a:ext uri="{FF2B5EF4-FFF2-40B4-BE49-F238E27FC236}">
              <a16:creationId xmlns:a16="http://schemas.microsoft.com/office/drawing/2014/main" id="{00000000-0008-0000-0600-0000C1020000}"/>
            </a:ext>
          </a:extLst>
        </xdr:cNvPr>
        <xdr:cNvSpPr/>
      </xdr:nvSpPr>
      <xdr:spPr>
        <a:xfrm>
          <a:off x="16268700" y="16617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10107</xdr:rowOff>
    </xdr:from>
    <xdr:ext cx="534377" cy="259045"/>
    <xdr:sp macro="" textlink="">
      <xdr:nvSpPr>
        <xdr:cNvPr id="706" name="積立金該当値テキスト">
          <a:extLst>
            <a:ext uri="{FF2B5EF4-FFF2-40B4-BE49-F238E27FC236}">
              <a16:creationId xmlns:a16="http://schemas.microsoft.com/office/drawing/2014/main" id="{00000000-0008-0000-0600-0000C2020000}"/>
            </a:ext>
          </a:extLst>
        </xdr:cNvPr>
        <xdr:cNvSpPr txBox="1"/>
      </xdr:nvSpPr>
      <xdr:spPr>
        <a:xfrm>
          <a:off x="16370300" y="16469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52152</xdr:rowOff>
    </xdr:from>
    <xdr:to>
      <xdr:col>81</xdr:col>
      <xdr:colOff>101600</xdr:colOff>
      <xdr:row>97</xdr:row>
      <xdr:rowOff>153752</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5430500" y="166828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144879</xdr:rowOff>
    </xdr:from>
    <xdr:ext cx="534377"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5214111" y="16775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57925</xdr:rowOff>
    </xdr:from>
    <xdr:to>
      <xdr:col>76</xdr:col>
      <xdr:colOff>165100</xdr:colOff>
      <xdr:row>97</xdr:row>
      <xdr:rowOff>159525</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4541500" y="166885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150652</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4325111" y="16781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92196</xdr:rowOff>
    </xdr:from>
    <xdr:to>
      <xdr:col>72</xdr:col>
      <xdr:colOff>38100</xdr:colOff>
      <xdr:row>97</xdr:row>
      <xdr:rowOff>22346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3652500" y="16551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13473</xdr:rowOff>
    </xdr:from>
    <xdr:ext cx="599010"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3403795" y="166441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24533</xdr:rowOff>
    </xdr:from>
    <xdr:to>
      <xdr:col>67</xdr:col>
      <xdr:colOff>101600</xdr:colOff>
      <xdr:row>97</xdr:row>
      <xdr:rowOff>126133</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2763500" y="16655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142660</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2547111" y="16430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6" name="正方形/長方形 715">
          <a:extLst>
            <a:ext uri="{FF2B5EF4-FFF2-40B4-BE49-F238E27FC236}">
              <a16:creationId xmlns:a16="http://schemas.microsoft.com/office/drawing/2014/main" id="{00000000-0008-0000-0600-0000C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7" name="投資及び出資金グラフ枠">
          <a:extLst>
            <a:ext uri="{FF2B5EF4-FFF2-40B4-BE49-F238E27FC236}">
              <a16:creationId xmlns:a16="http://schemas.microsoft.com/office/drawing/2014/main" id="{00000000-0008-0000-0600-0000E1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96647</xdr:rowOff>
    </xdr:from>
    <xdr:to>
      <xdr:col>116</xdr:col>
      <xdr:colOff>62864</xdr:colOff>
      <xdr:row>39</xdr:row>
      <xdr:rowOff>44450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flipV="1">
          <a:off x="22159595" y="5240147"/>
          <a:ext cx="1269" cy="14908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39" name="投資及び出資金最小値テキスト">
          <a:extLst>
            <a:ext uri="{FF2B5EF4-FFF2-40B4-BE49-F238E27FC236}">
              <a16:creationId xmlns:a16="http://schemas.microsoft.com/office/drawing/2014/main" id="{00000000-0008-0000-0600-0000E3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43324</xdr:rowOff>
    </xdr:from>
    <xdr:ext cx="534377" cy="259045"/>
    <xdr:sp macro="" textlink="">
      <xdr:nvSpPr>
        <xdr:cNvPr id="741" name="投資及び出資金最大値テキスト">
          <a:extLst>
            <a:ext uri="{FF2B5EF4-FFF2-40B4-BE49-F238E27FC236}">
              <a16:creationId xmlns:a16="http://schemas.microsoft.com/office/drawing/2014/main" id="{00000000-0008-0000-0600-0000E5020000}"/>
            </a:ext>
          </a:extLst>
        </xdr:cNvPr>
        <xdr:cNvSpPr txBox="1"/>
      </xdr:nvSpPr>
      <xdr:spPr>
        <a:xfrm>
          <a:off x="22212300" y="5015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39,130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96647</xdr:rowOff>
    </xdr:from>
    <xdr:to>
      <xdr:col>116</xdr:col>
      <xdr:colOff>152400</xdr:colOff>
      <xdr:row>30</xdr:row>
      <xdr:rowOff>96647</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a:off x="22072600" y="524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93142</xdr:rowOff>
    </xdr:from>
    <xdr:to>
      <xdr:col>116</xdr:col>
      <xdr:colOff>63500</xdr:colOff>
      <xdr:row>38</xdr:row>
      <xdr:rowOff>98514</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a:off x="21323300" y="6608242"/>
          <a:ext cx="838200" cy="5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36</xdr:row>
      <xdr:rowOff>91051</xdr:rowOff>
    </xdr:from>
    <xdr:ext cx="469744" cy="259045"/>
    <xdr:sp macro="" textlink="">
      <xdr:nvSpPr>
        <xdr:cNvPr id="744" name="投資及び出資金平均値テキスト">
          <a:extLst>
            <a:ext uri="{FF2B5EF4-FFF2-40B4-BE49-F238E27FC236}">
              <a16:creationId xmlns:a16="http://schemas.microsoft.com/office/drawing/2014/main" id="{00000000-0008-0000-0600-0000E8020000}"/>
            </a:ext>
          </a:extLst>
        </xdr:cNvPr>
        <xdr:cNvSpPr txBox="1"/>
      </xdr:nvSpPr>
      <xdr:spPr>
        <a:xfrm>
          <a:off x="22212300" y="6263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68174</xdr:rowOff>
    </xdr:from>
    <xdr:to>
      <xdr:col>116</xdr:col>
      <xdr:colOff>114300</xdr:colOff>
      <xdr:row>37</xdr:row>
      <xdr:rowOff>169774</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2110700" y="64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15037</xdr:rowOff>
    </xdr:from>
    <xdr:to>
      <xdr:col>111</xdr:col>
      <xdr:colOff>177800</xdr:colOff>
      <xdr:row>38</xdr:row>
      <xdr:rowOff>93142</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0434300" y="6530137"/>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161976</xdr:rowOff>
    </xdr:from>
    <xdr:to>
      <xdr:col>112</xdr:col>
      <xdr:colOff>38100</xdr:colOff>
      <xdr:row>38</xdr:row>
      <xdr:rowOff>92126</xdr:rowOff>
    </xdr:to>
    <xdr:sp macro="" textlink="">
      <xdr:nvSpPr>
        <xdr:cNvPr id="747" name="フローチャート: 判断 746">
          <a:extLst>
            <a:ext uri="{FF2B5EF4-FFF2-40B4-BE49-F238E27FC236}">
              <a16:creationId xmlns:a16="http://schemas.microsoft.com/office/drawing/2014/main" id="{00000000-0008-0000-0600-0000EB020000}"/>
            </a:ext>
          </a:extLst>
        </xdr:cNvPr>
        <xdr:cNvSpPr/>
      </xdr:nvSpPr>
      <xdr:spPr>
        <a:xfrm>
          <a:off x="21272500" y="6505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36</xdr:row>
      <xdr:rowOff>108653</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280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149377</xdr:rowOff>
    </xdr:from>
    <xdr:to>
      <xdr:col>107</xdr:col>
      <xdr:colOff>50800</xdr:colOff>
      <xdr:row>38</xdr:row>
      <xdr:rowOff>15037</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a:off x="19545300" y="6493027"/>
          <a:ext cx="889000" cy="37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22111</xdr:rowOff>
    </xdr:from>
    <xdr:to>
      <xdr:col>107</xdr:col>
      <xdr:colOff>101600</xdr:colOff>
      <xdr:row>38</xdr:row>
      <xdr:rowOff>123711</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0383500" y="6537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114838</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20199428" y="6629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136766</xdr:rowOff>
    </xdr:from>
    <xdr:to>
      <xdr:col>102</xdr:col>
      <xdr:colOff>114300</xdr:colOff>
      <xdr:row>37</xdr:row>
      <xdr:rowOff>149377</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a:off x="18656300" y="6480416"/>
          <a:ext cx="889000" cy="126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147688</xdr:rowOff>
    </xdr:from>
    <xdr:to>
      <xdr:col>102</xdr:col>
      <xdr:colOff>165100</xdr:colOff>
      <xdr:row>38</xdr:row>
      <xdr:rowOff>77839</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9494500" y="6491338"/>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68966</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9310428" y="6584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19748</xdr:rowOff>
    </xdr:from>
    <xdr:to>
      <xdr:col>98</xdr:col>
      <xdr:colOff>38100</xdr:colOff>
      <xdr:row>38</xdr:row>
      <xdr:rowOff>121348</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18605500" y="6534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112475</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21428" y="66275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47714</xdr:rowOff>
    </xdr:from>
    <xdr:to>
      <xdr:col>116</xdr:col>
      <xdr:colOff>114300</xdr:colOff>
      <xdr:row>38</xdr:row>
      <xdr:rowOff>149314</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2110700" y="6562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134091</xdr:rowOff>
    </xdr:from>
    <xdr:ext cx="469744" cy="259045"/>
    <xdr:sp macro="" textlink="">
      <xdr:nvSpPr>
        <xdr:cNvPr id="763" name="投資及び出資金該当値テキスト">
          <a:extLst>
            <a:ext uri="{FF2B5EF4-FFF2-40B4-BE49-F238E27FC236}">
              <a16:creationId xmlns:a16="http://schemas.microsoft.com/office/drawing/2014/main" id="{00000000-0008-0000-0600-0000FB020000}"/>
            </a:ext>
          </a:extLst>
        </xdr:cNvPr>
        <xdr:cNvSpPr txBox="1"/>
      </xdr:nvSpPr>
      <xdr:spPr>
        <a:xfrm>
          <a:off x="22212300" y="6477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3,081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42342</xdr:rowOff>
    </xdr:from>
    <xdr:to>
      <xdr:col>112</xdr:col>
      <xdr:colOff>38100</xdr:colOff>
      <xdr:row>38</xdr:row>
      <xdr:rowOff>143942</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1272500" y="65574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135069</xdr:rowOff>
    </xdr:from>
    <xdr:ext cx="469744"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1088428" y="66501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135687</xdr:rowOff>
    </xdr:from>
    <xdr:to>
      <xdr:col>107</xdr:col>
      <xdr:colOff>101600</xdr:colOff>
      <xdr:row>38</xdr:row>
      <xdr:rowOff>65836</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0383500" y="647933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36</xdr:row>
      <xdr:rowOff>82364</xdr:rowOff>
    </xdr:from>
    <xdr:ext cx="469744"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20199428" y="6254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98577</xdr:rowOff>
    </xdr:from>
    <xdr:to>
      <xdr:col>102</xdr:col>
      <xdr:colOff>165100</xdr:colOff>
      <xdr:row>38</xdr:row>
      <xdr:rowOff>28727</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9494500" y="6442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45254</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9310428" y="62174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85966</xdr:rowOff>
    </xdr:from>
    <xdr:to>
      <xdr:col>98</xdr:col>
      <xdr:colOff>38100</xdr:colOff>
      <xdr:row>38</xdr:row>
      <xdr:rowOff>16117</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18605500" y="642961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32643</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18421428" y="6204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144434</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160762</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5642</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21970</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38299</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6" name="貸付金グラフ枠">
          <a:extLst>
            <a:ext uri="{FF2B5EF4-FFF2-40B4-BE49-F238E27FC236}">
              <a16:creationId xmlns:a16="http://schemas.microsoft.com/office/drawing/2014/main" id="{00000000-0008-0000-0600-00001C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50</xdr:row>
      <xdr:rowOff>80166</xdr:rowOff>
    </xdr:from>
    <xdr:to>
      <xdr:col>116</xdr:col>
      <xdr:colOff>62864</xdr:colOff>
      <xdr:row>59</xdr:row>
      <xdr:rowOff>98878</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flipV="1">
          <a:off x="22159595" y="8652666"/>
          <a:ext cx="1269" cy="15617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798" name="貸付金最小値テキスト">
          <a:extLst>
            <a:ext uri="{FF2B5EF4-FFF2-40B4-BE49-F238E27FC236}">
              <a16:creationId xmlns:a16="http://schemas.microsoft.com/office/drawing/2014/main" id="{00000000-0008-0000-0600-00001E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26843</xdr:rowOff>
    </xdr:from>
    <xdr:ext cx="534377" cy="259045"/>
    <xdr:sp macro="" textlink="">
      <xdr:nvSpPr>
        <xdr:cNvPr id="800" name="貸付金最大値テキスト">
          <a:extLst>
            <a:ext uri="{FF2B5EF4-FFF2-40B4-BE49-F238E27FC236}">
              <a16:creationId xmlns:a16="http://schemas.microsoft.com/office/drawing/2014/main" id="{00000000-0008-0000-0600-000020030000}"/>
            </a:ext>
          </a:extLst>
        </xdr:cNvPr>
        <xdr:cNvSpPr txBox="1"/>
      </xdr:nvSpPr>
      <xdr:spPr>
        <a:xfrm>
          <a:off x="22212300" y="8427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47,823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50</xdr:row>
      <xdr:rowOff>80166</xdr:rowOff>
    </xdr:from>
    <xdr:to>
      <xdr:col>116</xdr:col>
      <xdr:colOff>152400</xdr:colOff>
      <xdr:row>50</xdr:row>
      <xdr:rowOff>80166</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86526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319</xdr:rowOff>
    </xdr:from>
    <xdr:to>
      <xdr:col>116</xdr:col>
      <xdr:colOff>63500</xdr:colOff>
      <xdr:row>59</xdr:row>
      <xdr:rowOff>17628</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1323300" y="10115869"/>
          <a:ext cx="838200" cy="17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33432</xdr:rowOff>
    </xdr:from>
    <xdr:ext cx="469744" cy="259045"/>
    <xdr:sp macro="" textlink="">
      <xdr:nvSpPr>
        <xdr:cNvPr id="803" name="貸付金平均値テキスト">
          <a:extLst>
            <a:ext uri="{FF2B5EF4-FFF2-40B4-BE49-F238E27FC236}">
              <a16:creationId xmlns:a16="http://schemas.microsoft.com/office/drawing/2014/main" id="{00000000-0008-0000-0600-000023030000}"/>
            </a:ext>
          </a:extLst>
        </xdr:cNvPr>
        <xdr:cNvSpPr txBox="1"/>
      </xdr:nvSpPr>
      <xdr:spPr>
        <a:xfrm>
          <a:off x="22212300" y="9806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10555</xdr:rowOff>
    </xdr:from>
    <xdr:to>
      <xdr:col>116</xdr:col>
      <xdr:colOff>114300</xdr:colOff>
      <xdr:row>58</xdr:row>
      <xdr:rowOff>112155</xdr:rowOff>
    </xdr:to>
    <xdr:sp macro="" textlink="">
      <xdr:nvSpPr>
        <xdr:cNvPr id="804" name="フローチャート: 判断 803">
          <a:extLst>
            <a:ext uri="{FF2B5EF4-FFF2-40B4-BE49-F238E27FC236}">
              <a16:creationId xmlns:a16="http://schemas.microsoft.com/office/drawing/2014/main" id="{00000000-0008-0000-0600-000024030000}"/>
            </a:ext>
          </a:extLst>
        </xdr:cNvPr>
        <xdr:cNvSpPr/>
      </xdr:nvSpPr>
      <xdr:spPr>
        <a:xfrm>
          <a:off x="22110700" y="9954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319</xdr:rowOff>
    </xdr:from>
    <xdr:to>
      <xdr:col>111</xdr:col>
      <xdr:colOff>177800</xdr:colOff>
      <xdr:row>59</xdr:row>
      <xdr:rowOff>1201</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20434300" y="10115869"/>
          <a:ext cx="889000" cy="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168942</xdr:rowOff>
    </xdr:from>
    <xdr:to>
      <xdr:col>112</xdr:col>
      <xdr:colOff>38100</xdr:colOff>
      <xdr:row>58</xdr:row>
      <xdr:rowOff>99092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1272500" y="9941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115619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1088428" y="9716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1201</xdr:rowOff>
    </xdr:from>
    <xdr:to>
      <xdr:col>107</xdr:col>
      <xdr:colOff>50800</xdr:colOff>
      <xdr:row>59</xdr:row>
      <xdr:rowOff>9006</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19545300" y="10116751"/>
          <a:ext cx="889000" cy="78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138441</xdr:rowOff>
    </xdr:from>
    <xdr:to>
      <xdr:col>107</xdr:col>
      <xdr:colOff>101600</xdr:colOff>
      <xdr:row>58</xdr:row>
      <xdr:rowOff>68591</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0383500" y="9911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85118</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0199428" y="9686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9006</xdr:rowOff>
    </xdr:from>
    <xdr:to>
      <xdr:col>102</xdr:col>
      <xdr:colOff>114300</xdr:colOff>
      <xdr:row>59</xdr:row>
      <xdr:rowOff>31899</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18656300" y="10124556"/>
          <a:ext cx="889000" cy="228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38967</xdr:rowOff>
    </xdr:from>
    <xdr:to>
      <xdr:col>102</xdr:col>
      <xdr:colOff>165100</xdr:colOff>
      <xdr:row>58</xdr:row>
      <xdr:rowOff>140567</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19494500" y="99830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157094</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10428" y="9758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33513</xdr:rowOff>
    </xdr:from>
    <xdr:to>
      <xdr:col>98</xdr:col>
      <xdr:colOff>38100</xdr:colOff>
      <xdr:row>58</xdr:row>
      <xdr:rowOff>135113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8605500" y="99776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151640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8421428" y="9752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138278</xdr:rowOff>
    </xdr:from>
    <xdr:to>
      <xdr:col>116</xdr:col>
      <xdr:colOff>114300</xdr:colOff>
      <xdr:row>59</xdr:row>
      <xdr:rowOff>68428</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22110700" y="100823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53205</xdr:rowOff>
    </xdr:from>
    <xdr:ext cx="469744" cy="259045"/>
    <xdr:sp macro="" textlink="">
      <xdr:nvSpPr>
        <xdr:cNvPr id="822" name="貸付金該当値テキスト">
          <a:extLst>
            <a:ext uri="{FF2B5EF4-FFF2-40B4-BE49-F238E27FC236}">
              <a16:creationId xmlns:a16="http://schemas.microsoft.com/office/drawing/2014/main" id="{00000000-0008-0000-0600-000036030000}"/>
            </a:ext>
          </a:extLst>
        </xdr:cNvPr>
        <xdr:cNvSpPr txBox="1"/>
      </xdr:nvSpPr>
      <xdr:spPr>
        <a:xfrm>
          <a:off x="22212300" y="9997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120969</xdr:rowOff>
    </xdr:from>
    <xdr:to>
      <xdr:col>112</xdr:col>
      <xdr:colOff>38100</xdr:colOff>
      <xdr:row>59</xdr:row>
      <xdr:rowOff>51119</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1272500" y="10065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42246</xdr:rowOff>
    </xdr:from>
    <xdr:ext cx="469744"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1088428" y="101577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121851</xdr:rowOff>
    </xdr:from>
    <xdr:to>
      <xdr:col>107</xdr:col>
      <xdr:colOff>101600</xdr:colOff>
      <xdr:row>59</xdr:row>
      <xdr:rowOff>52001</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0383500" y="10065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43128</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0199428" y="10158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129656</xdr:rowOff>
    </xdr:from>
    <xdr:to>
      <xdr:col>102</xdr:col>
      <xdr:colOff>165100</xdr:colOff>
      <xdr:row>59</xdr:row>
      <xdr:rowOff>59806</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19494500" y="10073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50933</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9310428" y="101664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152549</xdr:rowOff>
    </xdr:from>
    <xdr:to>
      <xdr:col>98</xdr:col>
      <xdr:colOff>38100</xdr:colOff>
      <xdr:row>59</xdr:row>
      <xdr:rowOff>82699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8605500" y="10096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73826</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8421428" y="101893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79</xdr:row>
      <xdr:rowOff>44450</xdr:rowOff>
    </xdr:from>
    <xdr:to>
      <xdr:col>120</xdr:col>
      <xdr:colOff>114300</xdr:colOff>
      <xdr:row>79</xdr:row>
      <xdr:rowOff>44450</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78</xdr:row>
      <xdr:rowOff>73677</xdr:rowOff>
    </xdr:from>
    <xdr:ext cx="248786"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039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50" name="テキスト ボックス 849">
          <a:extLst>
            <a:ext uri="{FF2B5EF4-FFF2-40B4-BE49-F238E27FC236}">
              <a16:creationId xmlns:a16="http://schemas.microsoft.com/office/drawing/2014/main" id="{00000000-0008-0000-0600-000052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3" name="繰出金グラフ枠">
          <a:extLst>
            <a:ext uri="{FF2B5EF4-FFF2-40B4-BE49-F238E27FC236}">
              <a16:creationId xmlns:a16="http://schemas.microsoft.com/office/drawing/2014/main" id="{00000000-0008-0000-0600-000055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8217</xdr:rowOff>
    </xdr:from>
    <xdr:to>
      <xdr:col>116</xdr:col>
      <xdr:colOff>62864</xdr:colOff>
      <xdr:row>78</xdr:row>
      <xdr:rowOff>149061</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2159595" y="12181167"/>
          <a:ext cx="1269" cy="13409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152888</xdr:rowOff>
    </xdr:from>
    <xdr:ext cx="469744" cy="259045"/>
    <xdr:sp macro="" textlink="">
      <xdr:nvSpPr>
        <xdr:cNvPr id="855" name="繰出金最小値テキスト">
          <a:extLst>
            <a:ext uri="{FF2B5EF4-FFF2-40B4-BE49-F238E27FC236}">
              <a16:creationId xmlns:a16="http://schemas.microsoft.com/office/drawing/2014/main" id="{00000000-0008-0000-0600-000057030000}"/>
            </a:ext>
          </a:extLst>
        </xdr:cNvPr>
        <xdr:cNvSpPr txBox="1"/>
      </xdr:nvSpPr>
      <xdr:spPr>
        <a:xfrm>
          <a:off x="22212300" y="13525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149061</xdr:rowOff>
    </xdr:from>
    <xdr:to>
      <xdr:col>116</xdr:col>
      <xdr:colOff>152400</xdr:colOff>
      <xdr:row>78</xdr:row>
      <xdr:rowOff>149061</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22072600" y="1352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126344</xdr:rowOff>
    </xdr:from>
    <xdr:ext cx="599010" cy="259045"/>
    <xdr:sp macro="" textlink="">
      <xdr:nvSpPr>
        <xdr:cNvPr id="857" name="繰出金最大値テキスト">
          <a:extLst>
            <a:ext uri="{FF2B5EF4-FFF2-40B4-BE49-F238E27FC236}">
              <a16:creationId xmlns:a16="http://schemas.microsoft.com/office/drawing/2014/main" id="{00000000-0008-0000-0600-000059030000}"/>
            </a:ext>
          </a:extLst>
        </xdr:cNvPr>
        <xdr:cNvSpPr txBox="1"/>
      </xdr:nvSpPr>
      <xdr:spPr>
        <a:xfrm>
          <a:off x="22212300" y="11956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8217</xdr:rowOff>
    </xdr:from>
    <xdr:to>
      <xdr:col>116</xdr:col>
      <xdr:colOff>152400</xdr:colOff>
      <xdr:row>71</xdr:row>
      <xdr:rowOff>8217</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22072600" y="121811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74</xdr:row>
      <xdr:rowOff>168694</xdr:rowOff>
    </xdr:from>
    <xdr:to>
      <xdr:col>116</xdr:col>
      <xdr:colOff>63500</xdr:colOff>
      <xdr:row>75</xdr:row>
      <xdr:rowOff>31559</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1323300" y="12855994"/>
          <a:ext cx="838200" cy="3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6990</xdr:rowOff>
    </xdr:from>
    <xdr:ext cx="534377" cy="259045"/>
    <xdr:sp macro="" textlink="">
      <xdr:nvSpPr>
        <xdr:cNvPr id="860" name="繰出金平均値テキスト">
          <a:extLst>
            <a:ext uri="{FF2B5EF4-FFF2-40B4-BE49-F238E27FC236}">
              <a16:creationId xmlns:a16="http://schemas.microsoft.com/office/drawing/2014/main" id="{00000000-0008-0000-0600-00005C030000}"/>
            </a:ext>
          </a:extLst>
        </xdr:cNvPr>
        <xdr:cNvSpPr txBox="1"/>
      </xdr:nvSpPr>
      <xdr:spPr>
        <a:xfrm>
          <a:off x="22212300" y="1252284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73</xdr:row>
      <xdr:rowOff>155563</xdr:rowOff>
    </xdr:from>
    <xdr:to>
      <xdr:col>116</xdr:col>
      <xdr:colOff>114300</xdr:colOff>
      <xdr:row>74</xdr:row>
      <xdr:rowOff>85713</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2110700" y="126714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74</xdr:row>
      <xdr:rowOff>168694</xdr:rowOff>
    </xdr:from>
    <xdr:to>
      <xdr:col>111</xdr:col>
      <xdr:colOff>177800</xdr:colOff>
      <xdr:row>75</xdr:row>
      <xdr:rowOff>75412</xdr:rowOff>
    </xdr:to>
    <xdr:cxnSp macro="">
      <xdr:nvCxnSpPr>
        <xdr:cNvPr id="862" name="直線コネクタ 861">
          <a:extLst>
            <a:ext uri="{FF2B5EF4-FFF2-40B4-BE49-F238E27FC236}">
              <a16:creationId xmlns:a16="http://schemas.microsoft.com/office/drawing/2014/main" id="{00000000-0008-0000-0600-00005E030000}"/>
            </a:ext>
          </a:extLst>
        </xdr:cNvPr>
        <xdr:cNvCxnSpPr/>
      </xdr:nvCxnSpPr>
      <xdr:spPr>
        <a:xfrm flipV="1">
          <a:off x="20434300" y="12855994"/>
          <a:ext cx="889000" cy="781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72</xdr:row>
      <xdr:rowOff>140919</xdr:rowOff>
    </xdr:from>
    <xdr:to>
      <xdr:col>112</xdr:col>
      <xdr:colOff>38100</xdr:colOff>
      <xdr:row>73</xdr:row>
      <xdr:rowOff>71069</xdr:rowOff>
    </xdr:to>
    <xdr:sp macro="" textlink="">
      <xdr:nvSpPr>
        <xdr:cNvPr id="863" name="フローチャート: 判断 862">
          <a:extLst>
            <a:ext uri="{FF2B5EF4-FFF2-40B4-BE49-F238E27FC236}">
              <a16:creationId xmlns:a16="http://schemas.microsoft.com/office/drawing/2014/main" id="{00000000-0008-0000-0600-00005F030000}"/>
            </a:ext>
          </a:extLst>
        </xdr:cNvPr>
        <xdr:cNvSpPr/>
      </xdr:nvSpPr>
      <xdr:spPr>
        <a:xfrm>
          <a:off x="21272500" y="12485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87596</xdr:rowOff>
    </xdr:from>
    <xdr:ext cx="534377" cy="259045"/>
    <xdr:sp macro="" textlink="">
      <xdr:nvSpPr>
        <xdr:cNvPr id="864" name="テキスト ボックス 863">
          <a:extLst>
            <a:ext uri="{FF2B5EF4-FFF2-40B4-BE49-F238E27FC236}">
              <a16:creationId xmlns:a16="http://schemas.microsoft.com/office/drawing/2014/main" id="{00000000-0008-0000-0600-000060030000}"/>
            </a:ext>
          </a:extLst>
        </xdr:cNvPr>
        <xdr:cNvSpPr txBox="1"/>
      </xdr:nvSpPr>
      <xdr:spPr>
        <a:xfrm>
          <a:off x="21056111" y="12260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82,904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59703</xdr:rowOff>
    </xdr:from>
    <xdr:to>
      <xdr:col>107</xdr:col>
      <xdr:colOff>50800</xdr:colOff>
      <xdr:row>75</xdr:row>
      <xdr:rowOff>75412</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19545300" y="12918453"/>
          <a:ext cx="889000" cy="15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72</xdr:row>
      <xdr:rowOff>138100</xdr:rowOff>
    </xdr:from>
    <xdr:to>
      <xdr:col>107</xdr:col>
      <xdr:colOff>101600</xdr:colOff>
      <xdr:row>73</xdr:row>
      <xdr:rowOff>68250</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20383500" y="12482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84777</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20167111" y="122577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59703</xdr:rowOff>
    </xdr:from>
    <xdr:to>
      <xdr:col>102</xdr:col>
      <xdr:colOff>114300</xdr:colOff>
      <xdr:row>75</xdr:row>
      <xdr:rowOff>85751</xdr:rowOff>
    </xdr:to>
    <xdr:cxnSp macro="">
      <xdr:nvCxnSpPr>
        <xdr:cNvPr id="868" name="直線コネクタ 867">
          <a:extLst>
            <a:ext uri="{FF2B5EF4-FFF2-40B4-BE49-F238E27FC236}">
              <a16:creationId xmlns:a16="http://schemas.microsoft.com/office/drawing/2014/main" id="{00000000-0008-0000-0600-000064030000}"/>
            </a:ext>
          </a:extLst>
        </xdr:cNvPr>
        <xdr:cNvCxnSpPr/>
      </xdr:nvCxnSpPr>
      <xdr:spPr>
        <a:xfrm flipV="1">
          <a:off x="18656300" y="12918453"/>
          <a:ext cx="889000" cy="26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72</xdr:row>
      <xdr:rowOff>168237</xdr:rowOff>
    </xdr:from>
    <xdr:to>
      <xdr:col>102</xdr:col>
      <xdr:colOff>165100</xdr:colOff>
      <xdr:row>73</xdr:row>
      <xdr:rowOff>98387</xdr:rowOff>
    </xdr:to>
    <xdr:sp macro="" textlink="">
      <xdr:nvSpPr>
        <xdr:cNvPr id="869" name="フローチャート: 判断 868">
          <a:extLst>
            <a:ext uri="{FF2B5EF4-FFF2-40B4-BE49-F238E27FC236}">
              <a16:creationId xmlns:a16="http://schemas.microsoft.com/office/drawing/2014/main" id="{00000000-0008-0000-0600-000065030000}"/>
            </a:ext>
          </a:extLst>
        </xdr:cNvPr>
        <xdr:cNvSpPr/>
      </xdr:nvSpPr>
      <xdr:spPr>
        <a:xfrm>
          <a:off x="19494500" y="125126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71</xdr:row>
      <xdr:rowOff>114914</xdr:rowOff>
    </xdr:from>
    <xdr:ext cx="534377"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19278111" y="12287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36411</xdr:rowOff>
    </xdr:from>
    <xdr:to>
      <xdr:col>98</xdr:col>
      <xdr:colOff>38100</xdr:colOff>
      <xdr:row>73</xdr:row>
      <xdr:rowOff>138011</xdr:rowOff>
    </xdr:to>
    <xdr:sp macro="" textlink="">
      <xdr:nvSpPr>
        <xdr:cNvPr id="871" name="フローチャート: 判断 870">
          <a:extLst>
            <a:ext uri="{FF2B5EF4-FFF2-40B4-BE49-F238E27FC236}">
              <a16:creationId xmlns:a16="http://schemas.microsoft.com/office/drawing/2014/main" id="{00000000-0008-0000-0600-000067030000}"/>
            </a:ext>
          </a:extLst>
        </xdr:cNvPr>
        <xdr:cNvSpPr/>
      </xdr:nvSpPr>
      <xdr:spPr>
        <a:xfrm>
          <a:off x="18605500" y="12552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71</xdr:row>
      <xdr:rowOff>154538</xdr:rowOff>
    </xdr:from>
    <xdr:ext cx="534377"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389111" y="12327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152209</xdr:rowOff>
    </xdr:from>
    <xdr:to>
      <xdr:col>116</xdr:col>
      <xdr:colOff>114300</xdr:colOff>
      <xdr:row>75</xdr:row>
      <xdr:rowOff>82359</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2110700" y="12839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130636</xdr:rowOff>
    </xdr:from>
    <xdr:ext cx="534377" cy="259045"/>
    <xdr:sp macro="" textlink="">
      <xdr:nvSpPr>
        <xdr:cNvPr id="879" name="繰出金該当値テキスト">
          <a:extLst>
            <a:ext uri="{FF2B5EF4-FFF2-40B4-BE49-F238E27FC236}">
              <a16:creationId xmlns:a16="http://schemas.microsoft.com/office/drawing/2014/main" id="{00000000-0008-0000-0600-00006F030000}"/>
            </a:ext>
          </a:extLst>
        </xdr:cNvPr>
        <xdr:cNvSpPr txBox="1"/>
      </xdr:nvSpPr>
      <xdr:spPr>
        <a:xfrm>
          <a:off x="22212300" y="12817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74</xdr:row>
      <xdr:rowOff>117894</xdr:rowOff>
    </xdr:from>
    <xdr:to>
      <xdr:col>112</xdr:col>
      <xdr:colOff>38100</xdr:colOff>
      <xdr:row>75</xdr:row>
      <xdr:rowOff>48044</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21272500" y="12805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39171</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056111" y="128979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57,717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24612</xdr:rowOff>
    </xdr:from>
    <xdr:to>
      <xdr:col>107</xdr:col>
      <xdr:colOff>101600</xdr:colOff>
      <xdr:row>75</xdr:row>
      <xdr:rowOff>126212</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20383500" y="128833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75</xdr:row>
      <xdr:rowOff>117339</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20167111" y="129760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8903</xdr:rowOff>
    </xdr:from>
    <xdr:to>
      <xdr:col>102</xdr:col>
      <xdr:colOff>165100</xdr:colOff>
      <xdr:row>75</xdr:row>
      <xdr:rowOff>110503</xdr:rowOff>
    </xdr:to>
    <xdr:sp macro="" textlink="">
      <xdr:nvSpPr>
        <xdr:cNvPr id="884" name="楕円 883">
          <a:extLst>
            <a:ext uri="{FF2B5EF4-FFF2-40B4-BE49-F238E27FC236}">
              <a16:creationId xmlns:a16="http://schemas.microsoft.com/office/drawing/2014/main" id="{00000000-0008-0000-0600-000074030000}"/>
            </a:ext>
          </a:extLst>
        </xdr:cNvPr>
        <xdr:cNvSpPr/>
      </xdr:nvSpPr>
      <xdr:spPr>
        <a:xfrm>
          <a:off x="19494500" y="1286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101630</xdr:rowOff>
    </xdr:from>
    <xdr:ext cx="534377" cy="259045"/>
    <xdr:sp macro="" textlink="">
      <xdr:nvSpPr>
        <xdr:cNvPr id="885" name="テキスト ボックス 884">
          <a:extLst>
            <a:ext uri="{FF2B5EF4-FFF2-40B4-BE49-F238E27FC236}">
              <a16:creationId xmlns:a16="http://schemas.microsoft.com/office/drawing/2014/main" id="{00000000-0008-0000-0600-000075030000}"/>
            </a:ext>
          </a:extLst>
        </xdr:cNvPr>
        <xdr:cNvSpPr txBox="1"/>
      </xdr:nvSpPr>
      <xdr:spPr>
        <a:xfrm>
          <a:off x="19278111" y="1296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34951</xdr:rowOff>
    </xdr:from>
    <xdr:to>
      <xdr:col>98</xdr:col>
      <xdr:colOff>38100</xdr:colOff>
      <xdr:row>75</xdr:row>
      <xdr:rowOff>136551</xdr:rowOff>
    </xdr:to>
    <xdr:sp macro="" textlink="">
      <xdr:nvSpPr>
        <xdr:cNvPr id="886" name="楕円 885">
          <a:extLst>
            <a:ext uri="{FF2B5EF4-FFF2-40B4-BE49-F238E27FC236}">
              <a16:creationId xmlns:a16="http://schemas.microsoft.com/office/drawing/2014/main" id="{00000000-0008-0000-0600-000076030000}"/>
            </a:ext>
          </a:extLst>
        </xdr:cNvPr>
        <xdr:cNvSpPr/>
      </xdr:nvSpPr>
      <xdr:spPr>
        <a:xfrm>
          <a:off x="18605500" y="128937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127677</xdr:rowOff>
    </xdr:from>
    <xdr:ext cx="534377" cy="259045"/>
    <xdr:sp macro="" textlink="">
      <xdr:nvSpPr>
        <xdr:cNvPr id="887" name="テキスト ボックス 886">
          <a:extLst>
            <a:ext uri="{FF2B5EF4-FFF2-40B4-BE49-F238E27FC236}">
              <a16:creationId xmlns:a16="http://schemas.microsoft.com/office/drawing/2014/main" id="{00000000-0008-0000-0600-000077030000}"/>
            </a:ext>
          </a:extLst>
        </xdr:cNvPr>
        <xdr:cNvSpPr txBox="1"/>
      </xdr:nvSpPr>
      <xdr:spPr>
        <a:xfrm>
          <a:off x="18389111" y="12986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7" name="直線コネクタ 896">
          <a:extLst>
            <a:ext uri="{FF2B5EF4-FFF2-40B4-BE49-F238E27FC236}">
              <a16:creationId xmlns:a16="http://schemas.microsoft.com/office/drawing/2014/main" id="{00000000-0008-0000-0600-000081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9" name="テキスト ボックス 898">
          <a:extLst>
            <a:ext uri="{FF2B5EF4-FFF2-40B4-BE49-F238E27FC236}">
              <a16:creationId xmlns:a16="http://schemas.microsoft.com/office/drawing/2014/main" id="{00000000-0008-0000-0600-000083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2" name="前年度繰上充用金グラフ枠">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4" name="前年度繰上充用金最小値テキスト">
          <a:extLst>
            <a:ext uri="{FF2B5EF4-FFF2-40B4-BE49-F238E27FC236}">
              <a16:creationId xmlns:a16="http://schemas.microsoft.com/office/drawing/2014/main" id="{00000000-0008-0000-0600-000088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6" name="前年度繰上充用金最大値テキスト">
          <a:extLst>
            <a:ext uri="{FF2B5EF4-FFF2-40B4-BE49-F238E27FC236}">
              <a16:creationId xmlns:a16="http://schemas.microsoft.com/office/drawing/2014/main" id="{00000000-0008-0000-0600-00008A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9" name="前年度繰上充用金平均値テキスト">
          <a:extLst>
            <a:ext uri="{FF2B5EF4-FFF2-40B4-BE49-F238E27FC236}">
              <a16:creationId xmlns:a16="http://schemas.microsoft.com/office/drawing/2014/main" id="{00000000-0008-0000-0600-00008D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1" name="直線コネクタ 910">
          <a:extLst>
            <a:ext uri="{FF2B5EF4-FFF2-40B4-BE49-F238E27FC236}">
              <a16:creationId xmlns:a16="http://schemas.microsoft.com/office/drawing/2014/main" id="{00000000-0008-0000-0600-00008F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2" name="フローチャート: 判断 911">
          <a:extLst>
            <a:ext uri="{FF2B5EF4-FFF2-40B4-BE49-F238E27FC236}">
              <a16:creationId xmlns:a16="http://schemas.microsoft.com/office/drawing/2014/main" id="{00000000-0008-0000-0600-000090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3" name="テキスト ボックス 912">
          <a:extLst>
            <a:ext uri="{FF2B5EF4-FFF2-40B4-BE49-F238E27FC236}">
              <a16:creationId xmlns:a16="http://schemas.microsoft.com/office/drawing/2014/main" id="{00000000-0008-0000-0600-000091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7" name="直線コネクタ 916">
          <a:extLst>
            <a:ext uri="{FF2B5EF4-FFF2-40B4-BE49-F238E27FC236}">
              <a16:creationId xmlns:a16="http://schemas.microsoft.com/office/drawing/2014/main" id="{00000000-0008-0000-0600-000095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8" name="フローチャート: 判断 917">
          <a:extLst>
            <a:ext uri="{FF2B5EF4-FFF2-40B4-BE49-F238E27FC236}">
              <a16:creationId xmlns:a16="http://schemas.microsoft.com/office/drawing/2014/main" id="{00000000-0008-0000-0600-000096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0" name="フローチャート: 判断 919">
          <a:extLst>
            <a:ext uri="{FF2B5EF4-FFF2-40B4-BE49-F238E27FC236}">
              <a16:creationId xmlns:a16="http://schemas.microsoft.com/office/drawing/2014/main" id="{00000000-0008-0000-0600-000098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8" name="前年度繰上充用金該当値テキスト">
          <a:extLst>
            <a:ext uri="{FF2B5EF4-FFF2-40B4-BE49-F238E27FC236}">
              <a16:creationId xmlns:a16="http://schemas.microsoft.com/office/drawing/2014/main" id="{00000000-0008-0000-0600-0000A0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3" name="楕円 932">
          <a:extLst>
            <a:ext uri="{FF2B5EF4-FFF2-40B4-BE49-F238E27FC236}">
              <a16:creationId xmlns:a16="http://schemas.microsoft.com/office/drawing/2014/main" id="{00000000-0008-0000-0600-0000A5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5" name="楕円 934">
          <a:extLst>
            <a:ext uri="{FF2B5EF4-FFF2-40B4-BE49-F238E27FC236}">
              <a16:creationId xmlns:a16="http://schemas.microsoft.com/office/drawing/2014/main" id="{00000000-0008-0000-0600-0000A7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6" name="テキスト ボックス 935">
          <a:extLst>
            <a:ext uri="{FF2B5EF4-FFF2-40B4-BE49-F238E27FC236}">
              <a16:creationId xmlns:a16="http://schemas.microsoft.com/office/drawing/2014/main" id="{00000000-0008-0000-0600-0000A8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7" name="正方形/長方形 936">
          <a:extLst>
            <a:ext uri="{FF2B5EF4-FFF2-40B4-BE49-F238E27FC236}">
              <a16:creationId xmlns:a16="http://schemas.microsoft.com/office/drawing/2014/main" id="{00000000-0008-0000-0600-0000A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・人件費については、令和２年度から会計年度任用職員制度が開始したこともあり増加傾向となって</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おり、前年度から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の増となった。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・物件費については、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物価高騰の影響のため</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燃料費や電気料、委託料等</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が増加傾向となっており、前年度から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の増となった。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公債費</a:t>
          </a: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過疎対策</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事業債等の大型事業の元金償還が始まったこと</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により増加傾向となっており、前年度から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の増となった。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北海道清水町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8,755
8,443
402.25
9,832,241
9,519,279
307,938
5,373,225
9,668,794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128105</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144434</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38299</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6" name="テキスト ボックス 55">
          <a:extLst>
            <a:ext uri="{FF2B5EF4-FFF2-40B4-BE49-F238E27FC236}">
              <a16:creationId xmlns:a16="http://schemas.microsoft.com/office/drawing/2014/main" id="{00000000-0008-0000-0700-000038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議会費グラフ枠">
          <a:extLst>
            <a:ext uri="{FF2B5EF4-FFF2-40B4-BE49-F238E27FC236}">
              <a16:creationId xmlns:a16="http://schemas.microsoft.com/office/drawing/2014/main" id="{00000000-0008-0000-07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254</xdr:rowOff>
    </xdr:from>
    <xdr:to>
      <xdr:col>24</xdr:col>
      <xdr:colOff>62865</xdr:colOff>
      <xdr:row>38</xdr:row>
      <xdr:rowOff>156900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4633595" y="5315204"/>
          <a:ext cx="1270" cy="13567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160727</xdr:rowOff>
    </xdr:from>
    <xdr:ext cx="469744" cy="259045"/>
    <xdr:sp macro="" textlink="">
      <xdr:nvSpPr>
        <xdr:cNvPr id="59" name="議会費最小値テキスト">
          <a:extLst>
            <a:ext uri="{FF2B5EF4-FFF2-40B4-BE49-F238E27FC236}">
              <a16:creationId xmlns:a16="http://schemas.microsoft.com/office/drawing/2014/main" id="{00000000-0008-0000-0700-00003B000000}"/>
            </a:ext>
          </a:extLst>
        </xdr:cNvPr>
        <xdr:cNvSpPr txBox="1"/>
      </xdr:nvSpPr>
      <xdr:spPr>
        <a:xfrm>
          <a:off x="4686300" y="6675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156900</xdr:rowOff>
    </xdr:from>
    <xdr:to>
      <xdr:col>24</xdr:col>
      <xdr:colOff>152400</xdr:colOff>
      <xdr:row>38</xdr:row>
      <xdr:rowOff>156900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6672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118381</xdr:rowOff>
    </xdr:from>
    <xdr:ext cx="534377" cy="259045"/>
    <xdr:sp macro="" textlink="">
      <xdr:nvSpPr>
        <xdr:cNvPr id="61" name="議会費最大値テキスト">
          <a:extLst>
            <a:ext uri="{FF2B5EF4-FFF2-40B4-BE49-F238E27FC236}">
              <a16:creationId xmlns:a16="http://schemas.microsoft.com/office/drawing/2014/main" id="{00000000-0008-0000-0700-00003D000000}"/>
            </a:ext>
          </a:extLst>
        </xdr:cNvPr>
        <xdr:cNvSpPr txBox="1"/>
      </xdr:nvSpPr>
      <xdr:spPr>
        <a:xfrm>
          <a:off x="4686300" y="509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19,506</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254</xdr:rowOff>
    </xdr:from>
    <xdr:to>
      <xdr:col>24</xdr:col>
      <xdr:colOff>152400</xdr:colOff>
      <xdr:row>31</xdr:row>
      <xdr:rowOff>254</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a:off x="4546600" y="53152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69814</xdr:rowOff>
    </xdr:from>
    <xdr:to>
      <xdr:col>24</xdr:col>
      <xdr:colOff>63500</xdr:colOff>
      <xdr:row>37</xdr:row>
      <xdr:rowOff>123916</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flipV="1">
          <a:off x="3797300" y="6413464"/>
          <a:ext cx="838200" cy="541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36121</xdr:rowOff>
    </xdr:from>
    <xdr:ext cx="534377" cy="259045"/>
    <xdr:sp macro="" textlink="">
      <xdr:nvSpPr>
        <xdr:cNvPr id="64" name="議会費平均値テキスト">
          <a:extLst>
            <a:ext uri="{FF2B5EF4-FFF2-40B4-BE49-F238E27FC236}">
              <a16:creationId xmlns:a16="http://schemas.microsoft.com/office/drawing/2014/main" id="{00000000-0008-0000-0700-000040000000}"/>
            </a:ext>
          </a:extLst>
        </xdr:cNvPr>
        <xdr:cNvSpPr txBox="1"/>
      </xdr:nvSpPr>
      <xdr:spPr>
        <a:xfrm>
          <a:off x="4686300" y="60368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13244</xdr:rowOff>
    </xdr:from>
    <xdr:to>
      <xdr:col>24</xdr:col>
      <xdr:colOff>114300</xdr:colOff>
      <xdr:row>36</xdr:row>
      <xdr:rowOff>114844</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4584700" y="6185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123916</xdr:rowOff>
    </xdr:from>
    <xdr:to>
      <xdr:col>19</xdr:col>
      <xdr:colOff>177800</xdr:colOff>
      <xdr:row>37</xdr:row>
      <xdr:rowOff>132189</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908300" y="6467566"/>
          <a:ext cx="889000" cy="8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48840</xdr:rowOff>
    </xdr:from>
    <xdr:to>
      <xdr:col>20</xdr:col>
      <xdr:colOff>38100</xdr:colOff>
      <xdr:row>36</xdr:row>
      <xdr:rowOff>150440</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3746500" y="622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166967</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3530111" y="5996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19522</xdr:rowOff>
    </xdr:from>
    <xdr:to>
      <xdr:col>15</xdr:col>
      <xdr:colOff>50800</xdr:colOff>
      <xdr:row>37</xdr:row>
      <xdr:rowOff>132189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a:off x="2019300" y="6363172"/>
          <a:ext cx="889000" cy="11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81716</xdr:rowOff>
    </xdr:from>
    <xdr:to>
      <xdr:col>15</xdr:col>
      <xdr:colOff>101600</xdr:colOff>
      <xdr:row>37</xdr:row>
      <xdr:rowOff>11866</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2857500" y="6253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28393</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2641111" y="60291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19522</xdr:rowOff>
    </xdr:from>
    <xdr:to>
      <xdr:col>10</xdr:col>
      <xdr:colOff>114300</xdr:colOff>
      <xdr:row>37</xdr:row>
      <xdr:rowOff>88102</xdr:rowOff>
    </xdr:to>
    <xdr:cxnSp macro="">
      <xdr:nvCxnSpPr>
        <xdr:cNvPr id="72" name="直線コネクタ 71">
          <a:extLst>
            <a:ext uri="{FF2B5EF4-FFF2-40B4-BE49-F238E27FC236}">
              <a16:creationId xmlns:a16="http://schemas.microsoft.com/office/drawing/2014/main" id="{00000000-0008-0000-0700-000048000000}"/>
            </a:ext>
          </a:extLst>
        </xdr:cNvPr>
        <xdr:cNvCxnSpPr/>
      </xdr:nvCxnSpPr>
      <xdr:spPr>
        <a:xfrm flipV="1">
          <a:off x="1130300" y="6363172"/>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107950</xdr:rowOff>
    </xdr:from>
    <xdr:to>
      <xdr:col>10</xdr:col>
      <xdr:colOff>165100</xdr:colOff>
      <xdr:row>37</xdr:row>
      <xdr:rowOff>38100</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968500" y="628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54627</xdr:rowOff>
    </xdr:from>
    <xdr:ext cx="534377"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1752111" y="6055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116114</xdr:rowOff>
    </xdr:from>
    <xdr:to>
      <xdr:col>6</xdr:col>
      <xdr:colOff>38100</xdr:colOff>
      <xdr:row>37</xdr:row>
      <xdr:rowOff>46264</xdr:rowOff>
    </xdr:to>
    <xdr:sp macro="" textlink="">
      <xdr:nvSpPr>
        <xdr:cNvPr id="75" name="フローチャート: 判断 74">
          <a:extLst>
            <a:ext uri="{FF2B5EF4-FFF2-40B4-BE49-F238E27FC236}">
              <a16:creationId xmlns:a16="http://schemas.microsoft.com/office/drawing/2014/main" id="{00000000-0008-0000-0700-00004B000000}"/>
            </a:ext>
          </a:extLst>
        </xdr:cNvPr>
        <xdr:cNvSpPr/>
      </xdr:nvSpPr>
      <xdr:spPr>
        <a:xfrm>
          <a:off x="1079500" y="6288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62791</xdr:rowOff>
    </xdr:from>
    <xdr:ext cx="534377"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863111" y="6063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19014</xdr:rowOff>
    </xdr:from>
    <xdr:to>
      <xdr:col>24</xdr:col>
      <xdr:colOff>114300</xdr:colOff>
      <xdr:row>37</xdr:row>
      <xdr:rowOff>120614</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4584700" y="6362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168891</xdr:rowOff>
    </xdr:from>
    <xdr:ext cx="469744" cy="259045"/>
    <xdr:sp macro="" textlink="">
      <xdr:nvSpPr>
        <xdr:cNvPr id="83" name="議会費該当値テキスト">
          <a:extLst>
            <a:ext uri="{FF2B5EF4-FFF2-40B4-BE49-F238E27FC236}">
              <a16:creationId xmlns:a16="http://schemas.microsoft.com/office/drawing/2014/main" id="{00000000-0008-0000-0700-000053000000}"/>
            </a:ext>
          </a:extLst>
        </xdr:cNvPr>
        <xdr:cNvSpPr txBox="1"/>
      </xdr:nvSpPr>
      <xdr:spPr>
        <a:xfrm>
          <a:off x="4686300" y="6341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73116</xdr:rowOff>
    </xdr:from>
    <xdr:to>
      <xdr:col>20</xdr:col>
      <xdr:colOff>38100</xdr:colOff>
      <xdr:row>38</xdr:row>
      <xdr:rowOff>3266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3746500" y="6416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165843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3562428" y="65094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81389</xdr:rowOff>
    </xdr:from>
    <xdr:to>
      <xdr:col>15</xdr:col>
      <xdr:colOff>101600</xdr:colOff>
      <xdr:row>38</xdr:row>
      <xdr:rowOff>11539</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2857500" y="6425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38</xdr:row>
      <xdr:rowOff>2666</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2673428" y="6517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140172</xdr:rowOff>
    </xdr:from>
    <xdr:to>
      <xdr:col>10</xdr:col>
      <xdr:colOff>165100</xdr:colOff>
      <xdr:row>37</xdr:row>
      <xdr:rowOff>70322</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968500" y="63123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61449</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1784428" y="64050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37302</xdr:rowOff>
    </xdr:from>
    <xdr:to>
      <xdr:col>6</xdr:col>
      <xdr:colOff>38100</xdr:colOff>
      <xdr:row>37</xdr:row>
      <xdr:rowOff>138902</xdr:rowOff>
    </xdr:to>
    <xdr:sp macro="" textlink="">
      <xdr:nvSpPr>
        <xdr:cNvPr id="90" name="楕円 89">
          <a:extLst>
            <a:ext uri="{FF2B5EF4-FFF2-40B4-BE49-F238E27FC236}">
              <a16:creationId xmlns:a16="http://schemas.microsoft.com/office/drawing/2014/main" id="{00000000-0008-0000-0700-00005A000000}"/>
            </a:ext>
          </a:extLst>
        </xdr:cNvPr>
        <xdr:cNvSpPr/>
      </xdr:nvSpPr>
      <xdr:spPr>
        <a:xfrm>
          <a:off x="1079500" y="638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130029</xdr:rowOff>
    </xdr:from>
    <xdr:ext cx="469744" cy="259045"/>
    <xdr:sp macro="" textlink="">
      <xdr:nvSpPr>
        <xdr:cNvPr id="91" name="テキスト ボックス 90">
          <a:extLst>
            <a:ext uri="{FF2B5EF4-FFF2-40B4-BE49-F238E27FC236}">
              <a16:creationId xmlns:a16="http://schemas.microsoft.com/office/drawing/2014/main" id="{00000000-0008-0000-0700-00005B000000}"/>
            </a:ext>
          </a:extLst>
        </xdr:cNvPr>
        <xdr:cNvSpPr txBox="1"/>
      </xdr:nvSpPr>
      <xdr:spPr>
        <a:xfrm>
          <a:off x="895428" y="647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7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109,706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7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a:extLst>
            <a:ext uri="{FF2B5EF4-FFF2-40B4-BE49-F238E27FC236}">
              <a16:creationId xmlns:a16="http://schemas.microsoft.com/office/drawing/2014/main" id="{00000000-0008-0000-0700-00006F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3" name="テキスト ボックス 112">
          <a:extLst>
            <a:ext uri="{FF2B5EF4-FFF2-40B4-BE49-F238E27FC236}">
              <a16:creationId xmlns:a16="http://schemas.microsoft.com/office/drawing/2014/main" id="{00000000-0008-0000-0700-000071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4" name="総務費グラフ枠">
          <a:extLst>
            <a:ext uri="{FF2B5EF4-FFF2-40B4-BE49-F238E27FC236}">
              <a16:creationId xmlns:a16="http://schemas.microsoft.com/office/drawing/2014/main" id="{00000000-0008-0000-0700-000072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69712</xdr:rowOff>
    </xdr:from>
    <xdr:to>
      <xdr:col>24</xdr:col>
      <xdr:colOff>62865</xdr:colOff>
      <xdr:row>58</xdr:row>
      <xdr:rowOff>33444</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flipV="1">
          <a:off x="4633595" y="8642212"/>
          <a:ext cx="1270" cy="13353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37271</xdr:rowOff>
    </xdr:from>
    <xdr:ext cx="534377" cy="259045"/>
    <xdr:sp macro="" textlink="">
      <xdr:nvSpPr>
        <xdr:cNvPr id="116" name="総務費最小値テキスト">
          <a:extLst>
            <a:ext uri="{FF2B5EF4-FFF2-40B4-BE49-F238E27FC236}">
              <a16:creationId xmlns:a16="http://schemas.microsoft.com/office/drawing/2014/main" id="{00000000-0008-0000-0700-000074000000}"/>
            </a:ext>
          </a:extLst>
        </xdr:cNvPr>
        <xdr:cNvSpPr txBox="1"/>
      </xdr:nvSpPr>
      <xdr:spPr>
        <a:xfrm>
          <a:off x="4686300" y="9981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33444</xdr:rowOff>
    </xdr:from>
    <xdr:to>
      <xdr:col>24</xdr:col>
      <xdr:colOff>152400</xdr:colOff>
      <xdr:row>58</xdr:row>
      <xdr:rowOff>33444</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a:off x="4546600" y="9977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16389</xdr:rowOff>
    </xdr:from>
    <xdr:ext cx="599010" cy="259045"/>
    <xdr:sp macro="" textlink="">
      <xdr:nvSpPr>
        <xdr:cNvPr id="118" name="総務費最大値テキスト">
          <a:extLst>
            <a:ext uri="{FF2B5EF4-FFF2-40B4-BE49-F238E27FC236}">
              <a16:creationId xmlns:a16="http://schemas.microsoft.com/office/drawing/2014/main" id="{00000000-0008-0000-0700-000076000000}"/>
            </a:ext>
          </a:extLst>
        </xdr:cNvPr>
        <xdr:cNvSpPr txBox="1"/>
      </xdr:nvSpPr>
      <xdr:spPr>
        <a:xfrm>
          <a:off x="4686300" y="8417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796,739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69712</xdr:rowOff>
    </xdr:from>
    <xdr:to>
      <xdr:col>24</xdr:col>
      <xdr:colOff>152400</xdr:colOff>
      <xdr:row>50</xdr:row>
      <xdr:rowOff>69712</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4546600" y="8642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163198</xdr:rowOff>
    </xdr:from>
    <xdr:to>
      <xdr:col>24</xdr:col>
      <xdr:colOff>63500</xdr:colOff>
      <xdr:row>57</xdr:row>
      <xdr:rowOff>54375</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flipV="1">
          <a:off x="3797300" y="9764398"/>
          <a:ext cx="838200" cy="62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50668</xdr:rowOff>
    </xdr:from>
    <xdr:ext cx="599010" cy="259045"/>
    <xdr:sp macro="" textlink="">
      <xdr:nvSpPr>
        <xdr:cNvPr id="121" name="総務費平均値テキスト">
          <a:extLst>
            <a:ext uri="{FF2B5EF4-FFF2-40B4-BE49-F238E27FC236}">
              <a16:creationId xmlns:a16="http://schemas.microsoft.com/office/drawing/2014/main" id="{00000000-0008-0000-0700-000079000000}"/>
            </a:ext>
          </a:extLst>
        </xdr:cNvPr>
        <xdr:cNvSpPr txBox="1"/>
      </xdr:nvSpPr>
      <xdr:spPr>
        <a:xfrm>
          <a:off x="4686300" y="948041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27791</xdr:rowOff>
    </xdr:from>
    <xdr:to>
      <xdr:col>24</xdr:col>
      <xdr:colOff>114300</xdr:colOff>
      <xdr:row>56</xdr:row>
      <xdr:rowOff>129391</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4584700" y="962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23030</xdr:rowOff>
    </xdr:from>
    <xdr:to>
      <xdr:col>19</xdr:col>
      <xdr:colOff>177800</xdr:colOff>
      <xdr:row>57</xdr:row>
      <xdr:rowOff>54375</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908300" y="9795680"/>
          <a:ext cx="889000" cy="31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52849</xdr:rowOff>
    </xdr:from>
    <xdr:to>
      <xdr:col>20</xdr:col>
      <xdr:colOff>38100</xdr:colOff>
      <xdr:row>56</xdr:row>
      <xdr:rowOff>154449</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3746500" y="965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170976</xdr:rowOff>
    </xdr:from>
    <xdr:ext cx="599010"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3497795" y="9429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42278</xdr:rowOff>
    </xdr:from>
    <xdr:to>
      <xdr:col>15</xdr:col>
      <xdr:colOff>50800</xdr:colOff>
      <xdr:row>57</xdr:row>
      <xdr:rowOff>23030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2019300" y="9643478"/>
          <a:ext cx="889000" cy="152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39875</xdr:rowOff>
    </xdr:from>
    <xdr:to>
      <xdr:col>15</xdr:col>
      <xdr:colOff>101600</xdr:colOff>
      <xdr:row>56</xdr:row>
      <xdr:rowOff>141475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2857500" y="964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158002</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2608795" y="9416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56</xdr:row>
      <xdr:rowOff>42278</xdr:rowOff>
    </xdr:from>
    <xdr:to>
      <xdr:col>10</xdr:col>
      <xdr:colOff>114300</xdr:colOff>
      <xdr:row>56</xdr:row>
      <xdr:rowOff>64616</xdr:rowOff>
    </xdr:to>
    <xdr:cxnSp macro="">
      <xdr:nvCxnSpPr>
        <xdr:cNvPr id="129" name="直線コネクタ 128">
          <a:extLst>
            <a:ext uri="{FF2B5EF4-FFF2-40B4-BE49-F238E27FC236}">
              <a16:creationId xmlns:a16="http://schemas.microsoft.com/office/drawing/2014/main" id="{00000000-0008-0000-0700-000081000000}"/>
            </a:ext>
          </a:extLst>
        </xdr:cNvPr>
        <xdr:cNvCxnSpPr/>
      </xdr:nvCxnSpPr>
      <xdr:spPr>
        <a:xfrm flipV="1">
          <a:off x="1130300" y="9643478"/>
          <a:ext cx="889000" cy="22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162244</xdr:rowOff>
    </xdr:from>
    <xdr:to>
      <xdr:col>10</xdr:col>
      <xdr:colOff>165100</xdr:colOff>
      <xdr:row>56</xdr:row>
      <xdr:rowOff>92394</xdr:rowOff>
    </xdr:to>
    <xdr:sp macro="" textlink="">
      <xdr:nvSpPr>
        <xdr:cNvPr id="130" name="フローチャート: 判断 129">
          <a:extLst>
            <a:ext uri="{FF2B5EF4-FFF2-40B4-BE49-F238E27FC236}">
              <a16:creationId xmlns:a16="http://schemas.microsoft.com/office/drawing/2014/main" id="{00000000-0008-0000-0700-000082000000}"/>
            </a:ext>
          </a:extLst>
        </xdr:cNvPr>
        <xdr:cNvSpPr/>
      </xdr:nvSpPr>
      <xdr:spPr>
        <a:xfrm>
          <a:off x="1968500" y="95919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108921</xdr:rowOff>
    </xdr:from>
    <xdr:ext cx="59901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1719795" y="9367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55</xdr:row>
      <xdr:rowOff>34794</xdr:rowOff>
    </xdr:from>
    <xdr:to>
      <xdr:col>6</xdr:col>
      <xdr:colOff>38100</xdr:colOff>
      <xdr:row>55</xdr:row>
      <xdr:rowOff>136394</xdr:rowOff>
    </xdr:to>
    <xdr:sp macro="" textlink="">
      <xdr:nvSpPr>
        <xdr:cNvPr id="132" name="フローチャート: 判断 131">
          <a:extLst>
            <a:ext uri="{FF2B5EF4-FFF2-40B4-BE49-F238E27FC236}">
              <a16:creationId xmlns:a16="http://schemas.microsoft.com/office/drawing/2014/main" id="{00000000-0008-0000-0700-000084000000}"/>
            </a:ext>
          </a:extLst>
        </xdr:cNvPr>
        <xdr:cNvSpPr/>
      </xdr:nvSpPr>
      <xdr:spPr>
        <a:xfrm>
          <a:off x="1079500" y="9464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53</xdr:row>
      <xdr:rowOff>152921</xdr:rowOff>
    </xdr:from>
    <xdr:ext cx="59901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830795" y="9239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112398</xdr:rowOff>
    </xdr:from>
    <xdr:to>
      <xdr:col>24</xdr:col>
      <xdr:colOff>114300</xdr:colOff>
      <xdr:row>57</xdr:row>
      <xdr:rowOff>42548</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4584700" y="97135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90825</xdr:rowOff>
    </xdr:from>
    <xdr:ext cx="599010" cy="259045"/>
    <xdr:sp macro="" textlink="">
      <xdr:nvSpPr>
        <xdr:cNvPr id="140" name="総務費該当値テキスト">
          <a:extLst>
            <a:ext uri="{FF2B5EF4-FFF2-40B4-BE49-F238E27FC236}">
              <a16:creationId xmlns:a16="http://schemas.microsoft.com/office/drawing/2014/main" id="{00000000-0008-0000-0700-00008C000000}"/>
            </a:ext>
          </a:extLst>
        </xdr:cNvPr>
        <xdr:cNvSpPr txBox="1"/>
      </xdr:nvSpPr>
      <xdr:spPr>
        <a:xfrm>
          <a:off x="4686300" y="96920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207,665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3575</xdr:rowOff>
    </xdr:from>
    <xdr:to>
      <xdr:col>20</xdr:col>
      <xdr:colOff>38100</xdr:colOff>
      <xdr:row>57</xdr:row>
      <xdr:rowOff>105175</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3746500" y="9776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96302</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3497795" y="98689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143680</xdr:rowOff>
    </xdr:from>
    <xdr:to>
      <xdr:col>15</xdr:col>
      <xdr:colOff>101600</xdr:colOff>
      <xdr:row>57</xdr:row>
      <xdr:rowOff>73830</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2857500" y="974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64957</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2608795" y="9837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55</xdr:row>
      <xdr:rowOff>162928</xdr:rowOff>
    </xdr:from>
    <xdr:to>
      <xdr:col>10</xdr:col>
      <xdr:colOff>165100</xdr:colOff>
      <xdr:row>56</xdr:row>
      <xdr:rowOff>93078</xdr:rowOff>
    </xdr:to>
    <xdr:sp macro="" textlink="">
      <xdr:nvSpPr>
        <xdr:cNvPr id="145" name="楕円 144">
          <a:extLst>
            <a:ext uri="{FF2B5EF4-FFF2-40B4-BE49-F238E27FC236}">
              <a16:creationId xmlns:a16="http://schemas.microsoft.com/office/drawing/2014/main" id="{00000000-0008-0000-0700-000091000000}"/>
            </a:ext>
          </a:extLst>
        </xdr:cNvPr>
        <xdr:cNvSpPr/>
      </xdr:nvSpPr>
      <xdr:spPr>
        <a:xfrm>
          <a:off x="1968500" y="959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84205</xdr:rowOff>
    </xdr:from>
    <xdr:ext cx="599010" cy="259045"/>
    <xdr:sp macro="" textlink="">
      <xdr:nvSpPr>
        <xdr:cNvPr id="146" name="テキスト ボックス 145">
          <a:extLst>
            <a:ext uri="{FF2B5EF4-FFF2-40B4-BE49-F238E27FC236}">
              <a16:creationId xmlns:a16="http://schemas.microsoft.com/office/drawing/2014/main" id="{00000000-0008-0000-0700-000092000000}"/>
            </a:ext>
          </a:extLst>
        </xdr:cNvPr>
        <xdr:cNvSpPr txBox="1"/>
      </xdr:nvSpPr>
      <xdr:spPr>
        <a:xfrm>
          <a:off x="1719795" y="96854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13816</xdr:rowOff>
    </xdr:from>
    <xdr:to>
      <xdr:col>6</xdr:col>
      <xdr:colOff>38100</xdr:colOff>
      <xdr:row>56</xdr:row>
      <xdr:rowOff>115416</xdr:rowOff>
    </xdr:to>
    <xdr:sp macro="" textlink="">
      <xdr:nvSpPr>
        <xdr:cNvPr id="147" name="楕円 146">
          <a:extLst>
            <a:ext uri="{FF2B5EF4-FFF2-40B4-BE49-F238E27FC236}">
              <a16:creationId xmlns:a16="http://schemas.microsoft.com/office/drawing/2014/main" id="{00000000-0008-0000-0700-000093000000}"/>
            </a:ext>
          </a:extLst>
        </xdr:cNvPr>
        <xdr:cNvSpPr/>
      </xdr:nvSpPr>
      <xdr:spPr>
        <a:xfrm>
          <a:off x="1079500" y="961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106543</xdr:rowOff>
    </xdr:from>
    <xdr:ext cx="599010" cy="259045"/>
    <xdr:sp macro="" textlink="">
      <xdr:nvSpPr>
        <xdr:cNvPr id="148" name="テキスト ボックス 147">
          <a:extLst>
            <a:ext uri="{FF2B5EF4-FFF2-40B4-BE49-F238E27FC236}">
              <a16:creationId xmlns:a16="http://schemas.microsoft.com/office/drawing/2014/main" id="{00000000-0008-0000-0700-000094000000}"/>
            </a:ext>
          </a:extLst>
        </xdr:cNvPr>
        <xdr:cNvSpPr txBox="1"/>
      </xdr:nvSpPr>
      <xdr:spPr>
        <a:xfrm>
          <a:off x="830795" y="97077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258,203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6" name="正方形/長方形 155">
          <a:extLst>
            <a:ext uri="{FF2B5EF4-FFF2-40B4-BE49-F238E27FC236}">
              <a16:creationId xmlns:a16="http://schemas.microsoft.com/office/drawing/2014/main" id="{00000000-0008-0000-0700-00009C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a:extLst>
            <a:ext uri="{FF2B5EF4-FFF2-40B4-BE49-F238E27FC236}">
              <a16:creationId xmlns:a16="http://schemas.microsoft.com/office/drawing/2014/main" id="{00000000-0008-0000-0700-0000AB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2" name="民生費グラフ枠">
          <a:extLst>
            <a:ext uri="{FF2B5EF4-FFF2-40B4-BE49-F238E27FC236}">
              <a16:creationId xmlns:a16="http://schemas.microsoft.com/office/drawing/2014/main" id="{00000000-0008-0000-0700-0000AC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43018</xdr:rowOff>
    </xdr:from>
    <xdr:to>
      <xdr:col>24</xdr:col>
      <xdr:colOff>62865</xdr:colOff>
      <xdr:row>79</xdr:row>
      <xdr:rowOff>6259</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4633595" y="12215968"/>
          <a:ext cx="1270" cy="13348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10086</xdr:rowOff>
    </xdr:from>
    <xdr:ext cx="599010" cy="259045"/>
    <xdr:sp macro="" textlink="">
      <xdr:nvSpPr>
        <xdr:cNvPr id="174" name="民生費最小値テキスト">
          <a:extLst>
            <a:ext uri="{FF2B5EF4-FFF2-40B4-BE49-F238E27FC236}">
              <a16:creationId xmlns:a16="http://schemas.microsoft.com/office/drawing/2014/main" id="{00000000-0008-0000-0700-0000AE000000}"/>
            </a:ext>
          </a:extLst>
        </xdr:cNvPr>
        <xdr:cNvSpPr txBox="1"/>
      </xdr:nvSpPr>
      <xdr:spPr>
        <a:xfrm>
          <a:off x="4686300" y="135546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6259</xdr:rowOff>
    </xdr:from>
    <xdr:to>
      <xdr:col>24</xdr:col>
      <xdr:colOff>152400</xdr:colOff>
      <xdr:row>79</xdr:row>
      <xdr:rowOff>6259</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3550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161145</xdr:rowOff>
    </xdr:from>
    <xdr:ext cx="599010" cy="259045"/>
    <xdr:sp macro="" textlink="">
      <xdr:nvSpPr>
        <xdr:cNvPr id="176" name="民生費最大値テキスト">
          <a:extLst>
            <a:ext uri="{FF2B5EF4-FFF2-40B4-BE49-F238E27FC236}">
              <a16:creationId xmlns:a16="http://schemas.microsoft.com/office/drawing/2014/main" id="{00000000-0008-0000-0700-0000B0000000}"/>
            </a:ext>
          </a:extLst>
        </xdr:cNvPr>
        <xdr:cNvSpPr txBox="1"/>
      </xdr:nvSpPr>
      <xdr:spPr>
        <a:xfrm>
          <a:off x="4686300" y="11991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330,188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43018</xdr:rowOff>
    </xdr:from>
    <xdr:to>
      <xdr:col>24</xdr:col>
      <xdr:colOff>152400</xdr:colOff>
      <xdr:row>71</xdr:row>
      <xdr:rowOff>43018</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a:off x="4546600" y="122159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75</xdr:row>
      <xdr:rowOff>93317</xdr:rowOff>
    </xdr:from>
    <xdr:to>
      <xdr:col>24</xdr:col>
      <xdr:colOff>63500</xdr:colOff>
      <xdr:row>76</xdr:row>
      <xdr:rowOff>18878</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3797300" y="12952067"/>
          <a:ext cx="838200" cy="9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133890</xdr:rowOff>
    </xdr:from>
    <xdr:ext cx="599010" cy="259045"/>
    <xdr:sp macro="" textlink="">
      <xdr:nvSpPr>
        <xdr:cNvPr id="179" name="民生費平均値テキスト">
          <a:extLst>
            <a:ext uri="{FF2B5EF4-FFF2-40B4-BE49-F238E27FC236}">
              <a16:creationId xmlns:a16="http://schemas.microsoft.com/office/drawing/2014/main" id="{00000000-0008-0000-0700-0000B3000000}"/>
            </a:ext>
          </a:extLst>
        </xdr:cNvPr>
        <xdr:cNvSpPr txBox="1"/>
      </xdr:nvSpPr>
      <xdr:spPr>
        <a:xfrm>
          <a:off x="4686300" y="12649740"/>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111013</xdr:rowOff>
    </xdr:from>
    <xdr:to>
      <xdr:col>24</xdr:col>
      <xdr:colOff>114300</xdr:colOff>
      <xdr:row>75</xdr:row>
      <xdr:rowOff>41163</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4584700" y="12798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18878</xdr:rowOff>
    </xdr:from>
    <xdr:to>
      <xdr:col>19</xdr:col>
      <xdr:colOff>177800</xdr:colOff>
      <xdr:row>76</xdr:row>
      <xdr:rowOff>143419</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908300" y="13049078"/>
          <a:ext cx="889000" cy="124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156490</xdr:rowOff>
    </xdr:from>
    <xdr:to>
      <xdr:col>20</xdr:col>
      <xdr:colOff>38100</xdr:colOff>
      <xdr:row>75</xdr:row>
      <xdr:rowOff>86640</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3746500" y="128437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73</xdr:row>
      <xdr:rowOff>103167</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3497795" y="12619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241,130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35954</xdr:rowOff>
    </xdr:from>
    <xdr:to>
      <xdr:col>15</xdr:col>
      <xdr:colOff>50800</xdr:colOff>
      <xdr:row>76</xdr:row>
      <xdr:rowOff>143419</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a:off x="2019300" y="13066154"/>
          <a:ext cx="889000" cy="10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75</xdr:row>
      <xdr:rowOff>98341</xdr:rowOff>
    </xdr:from>
    <xdr:to>
      <xdr:col>15</xdr:col>
      <xdr:colOff>101600</xdr:colOff>
      <xdr:row>76</xdr:row>
      <xdr:rowOff>28491</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2857500" y="129570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74</xdr:row>
      <xdr:rowOff>45018</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2608795" y="1273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35954</xdr:rowOff>
    </xdr:from>
    <xdr:to>
      <xdr:col>10</xdr:col>
      <xdr:colOff>114300</xdr:colOff>
      <xdr:row>77</xdr:row>
      <xdr:rowOff>164663</xdr:rowOff>
    </xdr:to>
    <xdr:cxnSp macro="">
      <xdr:nvCxnSpPr>
        <xdr:cNvPr id="187" name="直線コネクタ 186">
          <a:extLst>
            <a:ext uri="{FF2B5EF4-FFF2-40B4-BE49-F238E27FC236}">
              <a16:creationId xmlns:a16="http://schemas.microsoft.com/office/drawing/2014/main" id="{00000000-0008-0000-0700-0000BB000000}"/>
            </a:ext>
          </a:extLst>
        </xdr:cNvPr>
        <xdr:cNvCxnSpPr/>
      </xdr:nvCxnSpPr>
      <xdr:spPr>
        <a:xfrm flipV="1">
          <a:off x="1130300" y="13066154"/>
          <a:ext cx="889000" cy="300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9614</xdr:rowOff>
    </xdr:from>
    <xdr:to>
      <xdr:col>10</xdr:col>
      <xdr:colOff>165100</xdr:colOff>
      <xdr:row>75</xdr:row>
      <xdr:rowOff>111214</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968500" y="12868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73</xdr:row>
      <xdr:rowOff>127741</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1719795" y="12643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95858</xdr:rowOff>
    </xdr:from>
    <xdr:to>
      <xdr:col>6</xdr:col>
      <xdr:colOff>38100</xdr:colOff>
      <xdr:row>77</xdr:row>
      <xdr:rowOff>26008</xdr:rowOff>
    </xdr:to>
    <xdr:sp macro="" textlink="">
      <xdr:nvSpPr>
        <xdr:cNvPr id="190" name="フローチャート: 判断 189">
          <a:extLst>
            <a:ext uri="{FF2B5EF4-FFF2-40B4-BE49-F238E27FC236}">
              <a16:creationId xmlns:a16="http://schemas.microsoft.com/office/drawing/2014/main" id="{00000000-0008-0000-0700-0000BE000000}"/>
            </a:ext>
          </a:extLst>
        </xdr:cNvPr>
        <xdr:cNvSpPr/>
      </xdr:nvSpPr>
      <xdr:spPr>
        <a:xfrm>
          <a:off x="1079500" y="131260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42534</xdr:rowOff>
    </xdr:from>
    <xdr:ext cx="59901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830795" y="129012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42517</xdr:rowOff>
    </xdr:from>
    <xdr:to>
      <xdr:col>24</xdr:col>
      <xdr:colOff>114300</xdr:colOff>
      <xdr:row>75</xdr:row>
      <xdr:rowOff>144117</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4584700" y="129012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20944</xdr:rowOff>
    </xdr:from>
    <xdr:ext cx="599010" cy="259045"/>
    <xdr:sp macro="" textlink="">
      <xdr:nvSpPr>
        <xdr:cNvPr id="198" name="民生費該当値テキスト">
          <a:extLst>
            <a:ext uri="{FF2B5EF4-FFF2-40B4-BE49-F238E27FC236}">
              <a16:creationId xmlns:a16="http://schemas.microsoft.com/office/drawing/2014/main" id="{00000000-0008-0000-0700-0000C6000000}"/>
            </a:ext>
          </a:extLst>
        </xdr:cNvPr>
        <xdr:cNvSpPr txBox="1"/>
      </xdr:nvSpPr>
      <xdr:spPr>
        <a:xfrm>
          <a:off x="4686300" y="12879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233,587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139527</xdr:rowOff>
    </xdr:from>
    <xdr:to>
      <xdr:col>20</xdr:col>
      <xdr:colOff>38100</xdr:colOff>
      <xdr:row>76</xdr:row>
      <xdr:rowOff>69676</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3746500" y="12998277"/>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60805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3497795" y="130910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92619</xdr:rowOff>
    </xdr:from>
    <xdr:to>
      <xdr:col>15</xdr:col>
      <xdr:colOff>101600</xdr:colOff>
      <xdr:row>77</xdr:row>
      <xdr:rowOff>22769</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2857500" y="131228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13896</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2608795" y="13215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156604</xdr:rowOff>
    </xdr:from>
    <xdr:to>
      <xdr:col>10</xdr:col>
      <xdr:colOff>165100</xdr:colOff>
      <xdr:row>76</xdr:row>
      <xdr:rowOff>86754</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968500" y="13015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77881</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1719795" y="131080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113863</xdr:rowOff>
    </xdr:from>
    <xdr:to>
      <xdr:col>6</xdr:col>
      <xdr:colOff>38100</xdr:colOff>
      <xdr:row>78</xdr:row>
      <xdr:rowOff>44013</xdr:rowOff>
    </xdr:to>
    <xdr:sp macro="" textlink="">
      <xdr:nvSpPr>
        <xdr:cNvPr id="205" name="楕円 204">
          <a:extLst>
            <a:ext uri="{FF2B5EF4-FFF2-40B4-BE49-F238E27FC236}">
              <a16:creationId xmlns:a16="http://schemas.microsoft.com/office/drawing/2014/main" id="{00000000-0008-0000-0700-0000CD000000}"/>
            </a:ext>
          </a:extLst>
        </xdr:cNvPr>
        <xdr:cNvSpPr/>
      </xdr:nvSpPr>
      <xdr:spPr>
        <a:xfrm>
          <a:off x="1079500" y="133155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35140</xdr:rowOff>
    </xdr:from>
    <xdr:ext cx="599010" cy="259045"/>
    <xdr:sp macro="" textlink="">
      <xdr:nvSpPr>
        <xdr:cNvPr id="206" name="テキスト ボックス 205">
          <a:extLst>
            <a:ext uri="{FF2B5EF4-FFF2-40B4-BE49-F238E27FC236}">
              <a16:creationId xmlns:a16="http://schemas.microsoft.com/office/drawing/2014/main" id="{00000000-0008-0000-0700-0000CE000000}"/>
            </a:ext>
          </a:extLst>
        </xdr:cNvPr>
        <xdr:cNvSpPr txBox="1"/>
      </xdr:nvSpPr>
      <xdr:spPr>
        <a:xfrm>
          <a:off x="830795" y="13408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4" name="正方形/長方形 213">
          <a:extLst>
            <a:ext uri="{FF2B5EF4-FFF2-40B4-BE49-F238E27FC236}">
              <a16:creationId xmlns:a16="http://schemas.microsoft.com/office/drawing/2014/main" id="{00000000-0008-0000-0700-0000D6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82150</xdr:rowOff>
    </xdr:from>
    <xdr:to>
      <xdr:col>24</xdr:col>
      <xdr:colOff>62865</xdr:colOff>
      <xdr:row>98</xdr:row>
      <xdr:rowOff>85967</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512650"/>
          <a:ext cx="1270" cy="13754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89794</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91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85967</xdr:rowOff>
    </xdr:from>
    <xdr:to>
      <xdr:col>24</xdr:col>
      <xdr:colOff>152400</xdr:colOff>
      <xdr:row>98</xdr:row>
      <xdr:rowOff>85967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880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28827</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878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395,105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82150</xdr:rowOff>
    </xdr:from>
    <xdr:to>
      <xdr:col>24</xdr:col>
      <xdr:colOff>152400</xdr:colOff>
      <xdr:row>90</xdr:row>
      <xdr:rowOff>82150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512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120752</xdr:rowOff>
    </xdr:from>
    <xdr:to>
      <xdr:col>24</xdr:col>
      <xdr:colOff>63500</xdr:colOff>
      <xdr:row>97</xdr:row>
      <xdr:rowOff>157166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751402"/>
          <a:ext cx="838200" cy="36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39733</xdr:rowOff>
    </xdr:from>
    <xdr:ext cx="599010"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32748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128,909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16856</xdr:rowOff>
    </xdr:from>
    <xdr:to>
      <xdr:col>24</xdr:col>
      <xdr:colOff>114300</xdr:colOff>
      <xdr:row>96</xdr:row>
      <xdr:rowOff>118456</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476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120752</xdr:rowOff>
    </xdr:from>
    <xdr:to>
      <xdr:col>19</xdr:col>
      <xdr:colOff>177800</xdr:colOff>
      <xdr:row>97</xdr:row>
      <xdr:rowOff>129051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908300" y="16751402"/>
          <a:ext cx="889000" cy="82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59669</xdr:rowOff>
    </xdr:from>
    <xdr:to>
      <xdr:col>20</xdr:col>
      <xdr:colOff>38100</xdr:colOff>
      <xdr:row>96</xdr:row>
      <xdr:rowOff>161269</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518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95</xdr:row>
      <xdr:rowOff>6346</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497795" y="162940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123392</xdr:rowOff>
    </xdr:from>
    <xdr:to>
      <xdr:col>15</xdr:col>
      <xdr:colOff>50800</xdr:colOff>
      <xdr:row>97</xdr:row>
      <xdr:rowOff>129051</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6754042"/>
          <a:ext cx="889000" cy="5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99251</xdr:rowOff>
    </xdr:from>
    <xdr:to>
      <xdr:col>15</xdr:col>
      <xdr:colOff>101600</xdr:colOff>
      <xdr:row>97</xdr:row>
      <xdr:rowOff>29401</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5584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45928</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08795" y="163336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117511</xdr:rowOff>
    </xdr:from>
    <xdr:to>
      <xdr:col>10</xdr:col>
      <xdr:colOff>114300</xdr:colOff>
      <xdr:row>97</xdr:row>
      <xdr:rowOff>123392</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a:off x="1130300" y="16748161"/>
          <a:ext cx="889000" cy="5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104434</xdr:rowOff>
    </xdr:from>
    <xdr:to>
      <xdr:col>10</xdr:col>
      <xdr:colOff>165100</xdr:colOff>
      <xdr:row>97</xdr:row>
      <xdr:rowOff>34584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56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95</xdr:row>
      <xdr:rowOff>51111</xdr:rowOff>
    </xdr:from>
    <xdr:ext cx="59901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19795" y="163388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105,923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157629</xdr:rowOff>
    </xdr:from>
    <xdr:to>
      <xdr:col>6</xdr:col>
      <xdr:colOff>38100</xdr:colOff>
      <xdr:row>97</xdr:row>
      <xdr:rowOff>87779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616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104306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392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106366</xdr:rowOff>
    </xdr:from>
    <xdr:to>
      <xdr:col>24</xdr:col>
      <xdr:colOff>114300</xdr:colOff>
      <xdr:row>98</xdr:row>
      <xdr:rowOff>36516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737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21293</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651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69952</xdr:rowOff>
    </xdr:from>
    <xdr:to>
      <xdr:col>20</xdr:col>
      <xdr:colOff>38100</xdr:colOff>
      <xdr:row>98</xdr:row>
      <xdr:rowOff>102</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70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162679</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79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78251</xdr:rowOff>
    </xdr:from>
    <xdr:to>
      <xdr:col>15</xdr:col>
      <xdr:colOff>101600</xdr:colOff>
      <xdr:row>98</xdr:row>
      <xdr:rowOff>8401</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7089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170978</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6801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72592</xdr:rowOff>
    </xdr:from>
    <xdr:to>
      <xdr:col>10</xdr:col>
      <xdr:colOff>165100</xdr:colOff>
      <xdr:row>98</xdr:row>
      <xdr:rowOff>2742</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67032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165319</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6795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66711</xdr:rowOff>
    </xdr:from>
    <xdr:to>
      <xdr:col>6</xdr:col>
      <xdr:colOff>38100</xdr:colOff>
      <xdr:row>97</xdr:row>
      <xdr:rowOff>168311</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697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159438</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67900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労働費グラフ枠">
          <a:extLst>
            <a:ext uri="{FF2B5EF4-FFF2-40B4-BE49-F238E27FC236}">
              <a16:creationId xmlns:a16="http://schemas.microsoft.com/office/drawing/2014/main" id="{00000000-0008-0000-07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2083</xdr:rowOff>
    </xdr:from>
    <xdr:to>
      <xdr:col>54</xdr:col>
      <xdr:colOff>189865</xdr:colOff>
      <xdr:row>38</xdr:row>
      <xdr:rowOff>139700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flipV="1">
          <a:off x="10475595" y="5488483"/>
          <a:ext cx="1270" cy="1166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6" name="労働費最小値テキスト">
          <a:extLst>
            <a:ext uri="{FF2B5EF4-FFF2-40B4-BE49-F238E27FC236}">
              <a16:creationId xmlns:a16="http://schemas.microsoft.com/office/drawing/2014/main" id="{00000000-0008-0000-0700-00001E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120210</xdr:rowOff>
    </xdr:from>
    <xdr:ext cx="469744" cy="259045"/>
    <xdr:sp macro="" textlink="">
      <xdr:nvSpPr>
        <xdr:cNvPr id="288" name="労働費最大値テキスト">
          <a:extLst>
            <a:ext uri="{FF2B5EF4-FFF2-40B4-BE49-F238E27FC236}">
              <a16:creationId xmlns:a16="http://schemas.microsoft.com/office/drawing/2014/main" id="{00000000-0008-0000-0700-000020010000}"/>
            </a:ext>
          </a:extLst>
        </xdr:cNvPr>
        <xdr:cNvSpPr txBox="1"/>
      </xdr:nvSpPr>
      <xdr:spPr>
        <a:xfrm>
          <a:off x="10528300" y="52637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5,102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32</xdr:row>
      <xdr:rowOff>2083</xdr:rowOff>
    </xdr:from>
    <xdr:to>
      <xdr:col>55</xdr:col>
      <xdr:colOff>88900</xdr:colOff>
      <xdr:row>32</xdr:row>
      <xdr:rowOff>2083</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54884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45517</xdr:rowOff>
    </xdr:from>
    <xdr:to>
      <xdr:col>55</xdr:col>
      <xdr:colOff>0</xdr:colOff>
      <xdr:row>37</xdr:row>
      <xdr:rowOff>58090</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9639300" y="6389167"/>
          <a:ext cx="8382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138651</xdr:rowOff>
    </xdr:from>
    <xdr:ext cx="378565" cy="259045"/>
    <xdr:sp macro="" textlink="">
      <xdr:nvSpPr>
        <xdr:cNvPr id="291" name="労働費平均値テキスト">
          <a:extLst>
            <a:ext uri="{FF2B5EF4-FFF2-40B4-BE49-F238E27FC236}">
              <a16:creationId xmlns:a16="http://schemas.microsoft.com/office/drawing/2014/main" id="{00000000-0008-0000-0700-000023010000}"/>
            </a:ext>
          </a:extLst>
        </xdr:cNvPr>
        <xdr:cNvSpPr txBox="1"/>
      </xdr:nvSpPr>
      <xdr:spPr>
        <a:xfrm>
          <a:off x="10528300" y="648230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160224</xdr:rowOff>
    </xdr:from>
    <xdr:to>
      <xdr:col>55</xdr:col>
      <xdr:colOff>50800</xdr:colOff>
      <xdr:row>38</xdr:row>
      <xdr:rowOff>90374</xdr:rowOff>
    </xdr:to>
    <xdr:sp macro="" textlink="">
      <xdr:nvSpPr>
        <xdr:cNvPr id="292" name="フローチャート: 判断 291">
          <a:extLst>
            <a:ext uri="{FF2B5EF4-FFF2-40B4-BE49-F238E27FC236}">
              <a16:creationId xmlns:a16="http://schemas.microsoft.com/office/drawing/2014/main" id="{00000000-0008-0000-0700-000024010000}"/>
            </a:ext>
          </a:extLst>
        </xdr:cNvPr>
        <xdr:cNvSpPr/>
      </xdr:nvSpPr>
      <xdr:spPr>
        <a:xfrm>
          <a:off x="10426700" y="65038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37</xdr:row>
      <xdr:rowOff>45517</xdr:rowOff>
    </xdr:from>
    <xdr:to>
      <xdr:col>50</xdr:col>
      <xdr:colOff>114300</xdr:colOff>
      <xdr:row>37</xdr:row>
      <xdr:rowOff>58090</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8750300" y="6389167"/>
          <a:ext cx="88900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148793</xdr:rowOff>
    </xdr:from>
    <xdr:to>
      <xdr:col>50</xdr:col>
      <xdr:colOff>165100</xdr:colOff>
      <xdr:row>38</xdr:row>
      <xdr:rowOff>78943</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9588500" y="6492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70070</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9450017" y="658517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58090</xdr:rowOff>
    </xdr:from>
    <xdr:to>
      <xdr:col>45</xdr:col>
      <xdr:colOff>177800</xdr:colOff>
      <xdr:row>37</xdr:row>
      <xdr:rowOff>59918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7861300" y="6401740"/>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151079</xdr:rowOff>
    </xdr:from>
    <xdr:to>
      <xdr:col>46</xdr:col>
      <xdr:colOff>38100</xdr:colOff>
      <xdr:row>38</xdr:row>
      <xdr:rowOff>81229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8699500" y="64947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72356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8561017" y="658745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59918</xdr:rowOff>
    </xdr:from>
    <xdr:to>
      <xdr:col>41</xdr:col>
      <xdr:colOff>50800</xdr:colOff>
      <xdr:row>37</xdr:row>
      <xdr:rowOff>60147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flipV="1">
          <a:off x="6972300" y="6403568"/>
          <a:ext cx="889000" cy="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166167</xdr:rowOff>
    </xdr:from>
    <xdr:to>
      <xdr:col>41</xdr:col>
      <xdr:colOff>101600</xdr:colOff>
      <xdr:row>38</xdr:row>
      <xdr:rowOff>96317</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7810500" y="6509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87444</xdr:rowOff>
    </xdr:from>
    <xdr:ext cx="378565"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7672017" y="6602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166853</xdr:rowOff>
    </xdr:from>
    <xdr:to>
      <xdr:col>36</xdr:col>
      <xdr:colOff>165100</xdr:colOff>
      <xdr:row>38</xdr:row>
      <xdr:rowOff>97003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6921500" y="6510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88130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6783017" y="66032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7290</xdr:rowOff>
    </xdr:from>
    <xdr:to>
      <xdr:col>55</xdr:col>
      <xdr:colOff>50800</xdr:colOff>
      <xdr:row>37</xdr:row>
      <xdr:rowOff>108890</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10426700" y="63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36</xdr:row>
      <xdr:rowOff>30167</xdr:rowOff>
    </xdr:from>
    <xdr:ext cx="469744" cy="259045"/>
    <xdr:sp macro="" textlink="">
      <xdr:nvSpPr>
        <xdr:cNvPr id="310" name="労働費該当値テキスト">
          <a:extLst>
            <a:ext uri="{FF2B5EF4-FFF2-40B4-BE49-F238E27FC236}">
              <a16:creationId xmlns:a16="http://schemas.microsoft.com/office/drawing/2014/main" id="{00000000-0008-0000-0700-000036010000}"/>
            </a:ext>
          </a:extLst>
        </xdr:cNvPr>
        <xdr:cNvSpPr txBox="1"/>
      </xdr:nvSpPr>
      <xdr:spPr>
        <a:xfrm>
          <a:off x="10528300" y="62023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166167</xdr:rowOff>
    </xdr:from>
    <xdr:to>
      <xdr:col>50</xdr:col>
      <xdr:colOff>165100</xdr:colOff>
      <xdr:row>37</xdr:row>
      <xdr:rowOff>96317</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9588500" y="6338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112844</xdr:rowOff>
    </xdr:from>
    <xdr:ext cx="469744"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9404428" y="6113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7290</xdr:rowOff>
    </xdr:from>
    <xdr:to>
      <xdr:col>46</xdr:col>
      <xdr:colOff>38100</xdr:colOff>
      <xdr:row>37</xdr:row>
      <xdr:rowOff>108890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8699500" y="6350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125417</xdr:rowOff>
    </xdr:from>
    <xdr:ext cx="469744"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8515428" y="6126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9118</xdr:rowOff>
    </xdr:from>
    <xdr:to>
      <xdr:col>41</xdr:col>
      <xdr:colOff>101600</xdr:colOff>
      <xdr:row>37</xdr:row>
      <xdr:rowOff>110718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7810500" y="635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127245</xdr:rowOff>
    </xdr:from>
    <xdr:ext cx="469744"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7626428" y="6127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9347</xdr:rowOff>
    </xdr:from>
    <xdr:to>
      <xdr:col>36</xdr:col>
      <xdr:colOff>165100</xdr:colOff>
      <xdr:row>37</xdr:row>
      <xdr:rowOff>110947</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6921500" y="6352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127474</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6737428" y="6128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101254</xdr:rowOff>
    </xdr:from>
    <xdr:to>
      <xdr:col>54</xdr:col>
      <xdr:colOff>189865</xdr:colOff>
      <xdr:row>58</xdr:row>
      <xdr:rowOff>138942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673754"/>
          <a:ext cx="1270" cy="14092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142769</xdr:rowOff>
    </xdr:from>
    <xdr:ext cx="534377"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86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138942</xdr:rowOff>
    </xdr:from>
    <xdr:to>
      <xdr:col>55</xdr:col>
      <xdr:colOff>88900</xdr:colOff>
      <xdr:row>58</xdr:row>
      <xdr:rowOff>138942</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8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47931</xdr:rowOff>
    </xdr:from>
    <xdr:ext cx="599010"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448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390,091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101254</xdr:rowOff>
    </xdr:from>
    <xdr:to>
      <xdr:col>55</xdr:col>
      <xdr:colOff>88900</xdr:colOff>
      <xdr:row>50</xdr:row>
      <xdr:rowOff>101254</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6737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57286</xdr:rowOff>
    </xdr:from>
    <xdr:to>
      <xdr:col>55</xdr:col>
      <xdr:colOff>0</xdr:colOff>
      <xdr:row>56</xdr:row>
      <xdr:rowOff>59991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9658486"/>
          <a:ext cx="838200" cy="27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49904</xdr:rowOff>
    </xdr:from>
    <xdr:ext cx="599010"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511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114,573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71477</xdr:rowOff>
    </xdr:from>
    <xdr:to>
      <xdr:col>55</xdr:col>
      <xdr:colOff>50800</xdr:colOff>
      <xdr:row>57</xdr:row>
      <xdr:rowOff>1627</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6726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120479</xdr:rowOff>
    </xdr:from>
    <xdr:to>
      <xdr:col>50</xdr:col>
      <xdr:colOff>114300</xdr:colOff>
      <xdr:row>56</xdr:row>
      <xdr:rowOff>57286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a:off x="8750300" y="9550229"/>
          <a:ext cx="889000" cy="108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85223</xdr:rowOff>
    </xdr:from>
    <xdr:to>
      <xdr:col>50</xdr:col>
      <xdr:colOff>165100</xdr:colOff>
      <xdr:row>57</xdr:row>
      <xdr:rowOff>15373</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6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6500</xdr:rowOff>
    </xdr:from>
    <xdr:ext cx="599010"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339795" y="9779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110,965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120479</xdr:rowOff>
    </xdr:from>
    <xdr:to>
      <xdr:col>45</xdr:col>
      <xdr:colOff>177800</xdr:colOff>
      <xdr:row>56</xdr:row>
      <xdr:rowOff>76107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7861300" y="9550229"/>
          <a:ext cx="889000" cy="1270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63449</xdr:rowOff>
    </xdr:from>
    <xdr:to>
      <xdr:col>46</xdr:col>
      <xdr:colOff>38100</xdr:colOff>
      <xdr:row>56</xdr:row>
      <xdr:rowOff>165049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664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156176</xdr:rowOff>
    </xdr:from>
    <xdr:ext cx="599010"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450795" y="97573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91031</xdr:rowOff>
    </xdr:from>
    <xdr:to>
      <xdr:col>41</xdr:col>
      <xdr:colOff>50800</xdr:colOff>
      <xdr:row>56</xdr:row>
      <xdr:rowOff>76107</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9520781"/>
          <a:ext cx="889000" cy="1565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99561</xdr:rowOff>
    </xdr:from>
    <xdr:to>
      <xdr:col>41</xdr:col>
      <xdr:colOff>101600</xdr:colOff>
      <xdr:row>57</xdr:row>
      <xdr:rowOff>29711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700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20838</xdr:rowOff>
    </xdr:from>
    <xdr:ext cx="59901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561795" y="97934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125030</xdr:rowOff>
    </xdr:from>
    <xdr:to>
      <xdr:col>36</xdr:col>
      <xdr:colOff>165100</xdr:colOff>
      <xdr:row>57</xdr:row>
      <xdr:rowOff>55180</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72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57</xdr:row>
      <xdr:rowOff>46307</xdr:rowOff>
    </xdr:from>
    <xdr:ext cx="59901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672795" y="9818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9191</xdr:rowOff>
    </xdr:from>
    <xdr:to>
      <xdr:col>55</xdr:col>
      <xdr:colOff>50800</xdr:colOff>
      <xdr:row>56</xdr:row>
      <xdr:rowOff>110791</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610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32068</xdr:rowOff>
    </xdr:from>
    <xdr:ext cx="599010"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4618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6486</xdr:rowOff>
    </xdr:from>
    <xdr:to>
      <xdr:col>50</xdr:col>
      <xdr:colOff>165100</xdr:colOff>
      <xdr:row>56</xdr:row>
      <xdr:rowOff>108086</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60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124613</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339795" y="93829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55</xdr:row>
      <xdr:rowOff>69679</xdr:rowOff>
    </xdr:from>
    <xdr:to>
      <xdr:col>46</xdr:col>
      <xdr:colOff>38100</xdr:colOff>
      <xdr:row>55</xdr:row>
      <xdr:rowOff>171279</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499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54</xdr:row>
      <xdr:rowOff>16356</xdr:rowOff>
    </xdr:from>
    <xdr:ext cx="599010"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450795" y="9274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25307</xdr:rowOff>
    </xdr:from>
    <xdr:to>
      <xdr:col>41</xdr:col>
      <xdr:colOff>101600</xdr:colOff>
      <xdr:row>56</xdr:row>
      <xdr:rowOff>126907</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626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54</xdr:row>
      <xdr:rowOff>143434</xdr:rowOff>
    </xdr:from>
    <xdr:ext cx="599010"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561795" y="9401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40231</xdr:rowOff>
    </xdr:from>
    <xdr:to>
      <xdr:col>36</xdr:col>
      <xdr:colOff>165100</xdr:colOff>
      <xdr:row>55</xdr:row>
      <xdr:rowOff>141831</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4699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53</xdr:row>
      <xdr:rowOff>158358</xdr:rowOff>
    </xdr:from>
    <xdr:ext cx="599010"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672795" y="92452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121869</xdr:rowOff>
    </xdr:from>
    <xdr:to>
      <xdr:col>54</xdr:col>
      <xdr:colOff>189865</xdr:colOff>
      <xdr:row>78</xdr:row>
      <xdr:rowOff>114632</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23369"/>
          <a:ext cx="1270" cy="13643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118459</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4915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114632</xdr:rowOff>
    </xdr:from>
    <xdr:to>
      <xdr:col>55</xdr:col>
      <xdr:colOff>88900</xdr:colOff>
      <xdr:row>78</xdr:row>
      <xdr:rowOff>114632</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48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68546</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8985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303,900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121869</xdr:rowOff>
    </xdr:from>
    <xdr:to>
      <xdr:col>55</xdr:col>
      <xdr:colOff>88900</xdr:colOff>
      <xdr:row>70</xdr:row>
      <xdr:rowOff>121869</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233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8100</xdr:rowOff>
    </xdr:from>
    <xdr:to>
      <xdr:col>55</xdr:col>
      <xdr:colOff>0</xdr:colOff>
      <xdr:row>78</xdr:row>
      <xdr:rowOff>37314</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9639300" y="13381200"/>
          <a:ext cx="838200" cy="29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60712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0909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37835</xdr:rowOff>
    </xdr:from>
    <xdr:to>
      <xdr:col>55</xdr:col>
      <xdr:colOff>50800</xdr:colOff>
      <xdr:row>77</xdr:row>
      <xdr:rowOff>139435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239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162633</xdr:rowOff>
    </xdr:from>
    <xdr:to>
      <xdr:col>50</xdr:col>
      <xdr:colOff>114300</xdr:colOff>
      <xdr:row>78</xdr:row>
      <xdr:rowOff>8100</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364283"/>
          <a:ext cx="889000" cy="1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60348</xdr:rowOff>
    </xdr:from>
    <xdr:to>
      <xdr:col>50</xdr:col>
      <xdr:colOff>165100</xdr:colOff>
      <xdr:row>77</xdr:row>
      <xdr:rowOff>161948</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261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7025</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0372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162633</xdr:rowOff>
    </xdr:from>
    <xdr:to>
      <xdr:col>45</xdr:col>
      <xdr:colOff>177800</xdr:colOff>
      <xdr:row>78</xdr:row>
      <xdr:rowOff>29670</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364283"/>
          <a:ext cx="889000" cy="38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42132</xdr:rowOff>
    </xdr:from>
    <xdr:to>
      <xdr:col>46</xdr:col>
      <xdr:colOff>38100</xdr:colOff>
      <xdr:row>77</xdr:row>
      <xdr:rowOff>143732</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2437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160259</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0190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168019</xdr:rowOff>
    </xdr:from>
    <xdr:to>
      <xdr:col>41</xdr:col>
      <xdr:colOff>50800</xdr:colOff>
      <xdr:row>78</xdr:row>
      <xdr:rowOff>29670</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369669"/>
          <a:ext cx="889000" cy="331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65565</xdr:rowOff>
    </xdr:from>
    <xdr:to>
      <xdr:col>41</xdr:col>
      <xdr:colOff>101600</xdr:colOff>
      <xdr:row>77</xdr:row>
      <xdr:rowOff>167165</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26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12242</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042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45901</xdr:rowOff>
    </xdr:from>
    <xdr:to>
      <xdr:col>36</xdr:col>
      <xdr:colOff>165100</xdr:colOff>
      <xdr:row>77</xdr:row>
      <xdr:rowOff>147501</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247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164028</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022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157964</xdr:rowOff>
    </xdr:from>
    <xdr:to>
      <xdr:col>55</xdr:col>
      <xdr:colOff>50800</xdr:colOff>
      <xdr:row>78</xdr:row>
      <xdr:rowOff>88114</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35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72891</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2745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128750</xdr:rowOff>
    </xdr:from>
    <xdr:to>
      <xdr:col>50</xdr:col>
      <xdr:colOff>165100</xdr:colOff>
      <xdr:row>78</xdr:row>
      <xdr:rowOff>58900</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330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50027</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4231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111833</xdr:rowOff>
    </xdr:from>
    <xdr:to>
      <xdr:col>46</xdr:col>
      <xdr:colOff>38100</xdr:colOff>
      <xdr:row>78</xdr:row>
      <xdr:rowOff>41983</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313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33110</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406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150320</xdr:rowOff>
    </xdr:from>
    <xdr:to>
      <xdr:col>41</xdr:col>
      <xdr:colOff>101600</xdr:colOff>
      <xdr:row>78</xdr:row>
      <xdr:rowOff>80470</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35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71597</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444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117219</xdr:rowOff>
    </xdr:from>
    <xdr:to>
      <xdr:col>36</xdr:col>
      <xdr:colOff>165100</xdr:colOff>
      <xdr:row>78</xdr:row>
      <xdr:rowOff>47369</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318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38496</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411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21189</xdr:rowOff>
    </xdr:from>
    <xdr:to>
      <xdr:col>54</xdr:col>
      <xdr:colOff>189865</xdr:colOff>
      <xdr:row>97</xdr:row>
      <xdr:rowOff>130697</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451689"/>
          <a:ext cx="1270" cy="13096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134524</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765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97</xdr:row>
      <xdr:rowOff>130697</xdr:rowOff>
    </xdr:from>
    <xdr:to>
      <xdr:col>55</xdr:col>
      <xdr:colOff>88900</xdr:colOff>
      <xdr:row>97</xdr:row>
      <xdr:rowOff>130697</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761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139316</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226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325,921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21189</xdr:rowOff>
    </xdr:from>
    <xdr:to>
      <xdr:col>55</xdr:col>
      <xdr:colOff>88900</xdr:colOff>
      <xdr:row>90</xdr:row>
      <xdr:rowOff>21189</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451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50367</xdr:rowOff>
    </xdr:from>
    <xdr:to>
      <xdr:col>55</xdr:col>
      <xdr:colOff>0</xdr:colOff>
      <xdr:row>95</xdr:row>
      <xdr:rowOff>112171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9639300" y="16338117"/>
          <a:ext cx="838200" cy="61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45986</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16228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23109</xdr:rowOff>
    </xdr:from>
    <xdr:to>
      <xdr:col>55</xdr:col>
      <xdr:colOff>50800</xdr:colOff>
      <xdr:row>95</xdr:row>
      <xdr:rowOff>124709</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3108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42765</xdr:rowOff>
    </xdr:from>
    <xdr:to>
      <xdr:col>50</xdr:col>
      <xdr:colOff>114300</xdr:colOff>
      <xdr:row>95</xdr:row>
      <xdr:rowOff>50367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330515"/>
          <a:ext cx="889000" cy="7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86796</xdr:rowOff>
    </xdr:from>
    <xdr:to>
      <xdr:col>50</xdr:col>
      <xdr:colOff>165100</xdr:colOff>
      <xdr:row>96</xdr:row>
      <xdr:rowOff>16946</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374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8073</xdr:rowOff>
    </xdr:from>
    <xdr:ext cx="599010"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39795" y="16467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42765</xdr:rowOff>
    </xdr:from>
    <xdr:to>
      <xdr:col>45</xdr:col>
      <xdr:colOff>177800</xdr:colOff>
      <xdr:row>95</xdr:row>
      <xdr:rowOff>134173</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330515"/>
          <a:ext cx="889000" cy="9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107307</xdr:rowOff>
    </xdr:from>
    <xdr:to>
      <xdr:col>46</xdr:col>
      <xdr:colOff>38100</xdr:colOff>
      <xdr:row>96</xdr:row>
      <xdr:rowOff>37457</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3950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28584</xdr:rowOff>
    </xdr:from>
    <xdr:ext cx="599010"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50795" y="16487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134173</xdr:rowOff>
    </xdr:from>
    <xdr:to>
      <xdr:col>41</xdr:col>
      <xdr:colOff>50800</xdr:colOff>
      <xdr:row>96</xdr:row>
      <xdr:rowOff>57294</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421923"/>
          <a:ext cx="889000" cy="94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123117</xdr:rowOff>
    </xdr:from>
    <xdr:to>
      <xdr:col>41</xdr:col>
      <xdr:colOff>101600</xdr:colOff>
      <xdr:row>96</xdr:row>
      <xdr:rowOff>53267</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41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44394</xdr:rowOff>
    </xdr:from>
    <xdr:ext cx="599010"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61795" y="165035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146754</xdr:rowOff>
    </xdr:from>
    <xdr:to>
      <xdr:col>36</xdr:col>
      <xdr:colOff>165100</xdr:colOff>
      <xdr:row>96</xdr:row>
      <xdr:rowOff>76904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434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93431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2097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61371</xdr:rowOff>
    </xdr:from>
    <xdr:to>
      <xdr:col>55</xdr:col>
      <xdr:colOff>50800</xdr:colOff>
      <xdr:row>95</xdr:row>
      <xdr:rowOff>162971</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349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39798</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275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118,521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171017</xdr:rowOff>
    </xdr:from>
    <xdr:to>
      <xdr:col>50</xdr:col>
      <xdr:colOff>165100</xdr:colOff>
      <xdr:row>95</xdr:row>
      <xdr:rowOff>101167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28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93</xdr:row>
      <xdr:rowOff>117694</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0625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94</xdr:row>
      <xdr:rowOff>163415</xdr:rowOff>
    </xdr:from>
    <xdr:to>
      <xdr:col>46</xdr:col>
      <xdr:colOff>38100</xdr:colOff>
      <xdr:row>95</xdr:row>
      <xdr:rowOff>93565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279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93</xdr:row>
      <xdr:rowOff>110092</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054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133,702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83373</xdr:rowOff>
    </xdr:from>
    <xdr:to>
      <xdr:col>41</xdr:col>
      <xdr:colOff>101600</xdr:colOff>
      <xdr:row>96</xdr:row>
      <xdr:rowOff>13523</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3711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94</xdr:row>
      <xdr:rowOff>30050</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1463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6494</xdr:rowOff>
    </xdr:from>
    <xdr:to>
      <xdr:col>36</xdr:col>
      <xdr:colOff>165100</xdr:colOff>
      <xdr:row>96</xdr:row>
      <xdr:rowOff>108094</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465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99221</xdr:rowOff>
    </xdr:from>
    <xdr:ext cx="534377"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05111" y="16558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8" name="消防費グラフ枠">
          <a:extLst>
            <a:ext uri="{FF2B5EF4-FFF2-40B4-BE49-F238E27FC236}">
              <a16:creationId xmlns:a16="http://schemas.microsoft.com/office/drawing/2014/main" id="{00000000-0008-0000-0700-0000FC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8925</xdr:rowOff>
    </xdr:from>
    <xdr:to>
      <xdr:col>85</xdr:col>
      <xdr:colOff>126364</xdr:colOff>
      <xdr:row>38</xdr:row>
      <xdr:rowOff>31824</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flipV="1">
          <a:off x="16317595" y="5323875"/>
          <a:ext cx="1269" cy="1223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35651</xdr:rowOff>
    </xdr:from>
    <xdr:ext cx="534377" cy="259045"/>
    <xdr:sp macro="" textlink="">
      <xdr:nvSpPr>
        <xdr:cNvPr id="510" name="消防費最小値テキスト">
          <a:extLst>
            <a:ext uri="{FF2B5EF4-FFF2-40B4-BE49-F238E27FC236}">
              <a16:creationId xmlns:a16="http://schemas.microsoft.com/office/drawing/2014/main" id="{00000000-0008-0000-0700-0000FE010000}"/>
            </a:ext>
          </a:extLst>
        </xdr:cNvPr>
        <xdr:cNvSpPr txBox="1"/>
      </xdr:nvSpPr>
      <xdr:spPr>
        <a:xfrm>
          <a:off x="16370300" y="6550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31824</xdr:rowOff>
    </xdr:from>
    <xdr:to>
      <xdr:col>86</xdr:col>
      <xdr:colOff>25400</xdr:colOff>
      <xdr:row>38</xdr:row>
      <xdr:rowOff>31824</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6546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127052</xdr:rowOff>
    </xdr:from>
    <xdr:ext cx="599010" cy="259045"/>
    <xdr:sp macro="" textlink="">
      <xdr:nvSpPr>
        <xdr:cNvPr id="512" name="消防費最大値テキスト">
          <a:extLst>
            <a:ext uri="{FF2B5EF4-FFF2-40B4-BE49-F238E27FC236}">
              <a16:creationId xmlns:a16="http://schemas.microsoft.com/office/drawing/2014/main" id="{00000000-0008-0000-0700-000000020000}"/>
            </a:ext>
          </a:extLst>
        </xdr:cNvPr>
        <xdr:cNvSpPr txBox="1"/>
      </xdr:nvSpPr>
      <xdr:spPr>
        <a:xfrm>
          <a:off x="16370300" y="50991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184,662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8925</xdr:rowOff>
    </xdr:from>
    <xdr:to>
      <xdr:col>86</xdr:col>
      <xdr:colOff>25400</xdr:colOff>
      <xdr:row>31</xdr:row>
      <xdr:rowOff>8925</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6230600" y="53238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124277</xdr:rowOff>
    </xdr:from>
    <xdr:to>
      <xdr:col>85</xdr:col>
      <xdr:colOff>127000</xdr:colOff>
      <xdr:row>37</xdr:row>
      <xdr:rowOff>134275</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5481300" y="6467927"/>
          <a:ext cx="838200" cy="99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130949</xdr:rowOff>
    </xdr:from>
    <xdr:ext cx="534377" cy="259045"/>
    <xdr:sp macro="" textlink="">
      <xdr:nvSpPr>
        <xdr:cNvPr id="515" name="消防費平均値テキスト">
          <a:extLst>
            <a:ext uri="{FF2B5EF4-FFF2-40B4-BE49-F238E27FC236}">
              <a16:creationId xmlns:a16="http://schemas.microsoft.com/office/drawing/2014/main" id="{00000000-0008-0000-0700-000003020000}"/>
            </a:ext>
          </a:extLst>
        </xdr:cNvPr>
        <xdr:cNvSpPr txBox="1"/>
      </xdr:nvSpPr>
      <xdr:spPr>
        <a:xfrm>
          <a:off x="16370300" y="613169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52,484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108072</xdr:rowOff>
    </xdr:from>
    <xdr:to>
      <xdr:col>85</xdr:col>
      <xdr:colOff>177800</xdr:colOff>
      <xdr:row>37</xdr:row>
      <xdr:rowOff>38222</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6268700" y="6280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117930</xdr:rowOff>
    </xdr:from>
    <xdr:to>
      <xdr:col>81</xdr:col>
      <xdr:colOff>50800</xdr:colOff>
      <xdr:row>37</xdr:row>
      <xdr:rowOff>134275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4592300" y="6461580"/>
          <a:ext cx="889000" cy="163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147201</xdr:rowOff>
    </xdr:from>
    <xdr:to>
      <xdr:col>81</xdr:col>
      <xdr:colOff>101600</xdr:colOff>
      <xdr:row>37</xdr:row>
      <xdr:rowOff>77351</xdr:rowOff>
    </xdr:to>
    <xdr:sp macro="" textlink="">
      <xdr:nvSpPr>
        <xdr:cNvPr id="518" name="フローチャート: 判断 517">
          <a:extLst>
            <a:ext uri="{FF2B5EF4-FFF2-40B4-BE49-F238E27FC236}">
              <a16:creationId xmlns:a16="http://schemas.microsoft.com/office/drawing/2014/main" id="{00000000-0008-0000-0700-000006020000}"/>
            </a:ext>
          </a:extLst>
        </xdr:cNvPr>
        <xdr:cNvSpPr/>
      </xdr:nvSpPr>
      <xdr:spPr>
        <a:xfrm>
          <a:off x="15430500" y="6319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93878</xdr:rowOff>
    </xdr:from>
    <xdr:ext cx="534377" cy="259045"/>
    <xdr:sp macro="" textlink="">
      <xdr:nvSpPr>
        <xdr:cNvPr id="519" name="テキスト ボックス 518">
          <a:extLst>
            <a:ext uri="{FF2B5EF4-FFF2-40B4-BE49-F238E27FC236}">
              <a16:creationId xmlns:a16="http://schemas.microsoft.com/office/drawing/2014/main" id="{00000000-0008-0000-0700-000007020000}"/>
            </a:ext>
          </a:extLst>
        </xdr:cNvPr>
        <xdr:cNvSpPr txBox="1"/>
      </xdr:nvSpPr>
      <xdr:spPr>
        <a:xfrm>
          <a:off x="15214111" y="60946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101371</xdr:rowOff>
    </xdr:from>
    <xdr:to>
      <xdr:col>76</xdr:col>
      <xdr:colOff>114300</xdr:colOff>
      <xdr:row>37</xdr:row>
      <xdr:rowOff>117930</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3703300" y="6445021"/>
          <a:ext cx="889000" cy="165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159057</xdr:rowOff>
    </xdr:from>
    <xdr:to>
      <xdr:col>76</xdr:col>
      <xdr:colOff>165100</xdr:colOff>
      <xdr:row>37</xdr:row>
      <xdr:rowOff>89207</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4541500" y="6331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105734</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4325111" y="61064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101371</xdr:rowOff>
    </xdr:from>
    <xdr:to>
      <xdr:col>71</xdr:col>
      <xdr:colOff>177800</xdr:colOff>
      <xdr:row>37</xdr:row>
      <xdr:rowOff>153233</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2814300" y="6445021"/>
          <a:ext cx="889000" cy="51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139718</xdr:rowOff>
    </xdr:from>
    <xdr:to>
      <xdr:col>72</xdr:col>
      <xdr:colOff>38100</xdr:colOff>
      <xdr:row>37</xdr:row>
      <xdr:rowOff>69868</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3652500" y="63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86395</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3436111" y="6087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109992</xdr:rowOff>
    </xdr:from>
    <xdr:to>
      <xdr:col>67</xdr:col>
      <xdr:colOff>101600</xdr:colOff>
      <xdr:row>37</xdr:row>
      <xdr:rowOff>40142</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2763500" y="62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56669</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2547111" y="60574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73477</xdr:rowOff>
    </xdr:from>
    <xdr:to>
      <xdr:col>85</xdr:col>
      <xdr:colOff>177800</xdr:colOff>
      <xdr:row>38</xdr:row>
      <xdr:rowOff>3628</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6268700" y="641712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159854</xdr:rowOff>
    </xdr:from>
    <xdr:ext cx="534377" cy="259045"/>
    <xdr:sp macro="" textlink="">
      <xdr:nvSpPr>
        <xdr:cNvPr id="534" name="消防費該当値テキスト">
          <a:extLst>
            <a:ext uri="{FF2B5EF4-FFF2-40B4-BE49-F238E27FC236}">
              <a16:creationId xmlns:a16="http://schemas.microsoft.com/office/drawing/2014/main" id="{00000000-0008-0000-0700-000016020000}"/>
            </a:ext>
          </a:extLst>
        </xdr:cNvPr>
        <xdr:cNvSpPr txBox="1"/>
      </xdr:nvSpPr>
      <xdr:spPr>
        <a:xfrm>
          <a:off x="16370300" y="63320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83475</xdr:rowOff>
    </xdr:from>
    <xdr:to>
      <xdr:col>81</xdr:col>
      <xdr:colOff>101600</xdr:colOff>
      <xdr:row>38</xdr:row>
      <xdr:rowOff>13625</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5430500" y="642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4752</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5214111" y="6519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67130</xdr:rowOff>
    </xdr:from>
    <xdr:to>
      <xdr:col>76</xdr:col>
      <xdr:colOff>165100</xdr:colOff>
      <xdr:row>37</xdr:row>
      <xdr:rowOff>168729</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4541500" y="6410780"/>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159857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4325111" y="6503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50571</xdr:rowOff>
    </xdr:from>
    <xdr:to>
      <xdr:col>72</xdr:col>
      <xdr:colOff>38100</xdr:colOff>
      <xdr:row>37</xdr:row>
      <xdr:rowOff>152171</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3652500" y="6394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143298</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436111" y="64869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102433</xdr:rowOff>
    </xdr:from>
    <xdr:to>
      <xdr:col>67</xdr:col>
      <xdr:colOff>101600</xdr:colOff>
      <xdr:row>38</xdr:row>
      <xdr:rowOff>32583</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2763500" y="64460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23710</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2547111" y="653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2" name="直線コネクタ 551">
          <a:extLst>
            <a:ext uri="{FF2B5EF4-FFF2-40B4-BE49-F238E27FC236}">
              <a16:creationId xmlns:a16="http://schemas.microsoft.com/office/drawing/2014/main" id="{00000000-0008-0000-0700-000028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58</xdr:row>
      <xdr:rowOff>139700</xdr:rowOff>
    </xdr:from>
    <xdr:to>
      <xdr:col>89</xdr:col>
      <xdr:colOff>177800</xdr:colOff>
      <xdr:row>58</xdr:row>
      <xdr:rowOff>139700</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57</xdr:row>
      <xdr:rowOff>168927</xdr:rowOff>
    </xdr:from>
    <xdr:ext cx="248786"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197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55</xdr:row>
      <xdr:rowOff>54627</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52</xdr:row>
      <xdr:rowOff>111777</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3" name="教育費グラフ枠">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45993</xdr:rowOff>
    </xdr:from>
    <xdr:to>
      <xdr:col>85</xdr:col>
      <xdr:colOff>126364</xdr:colOff>
      <xdr:row>57</xdr:row>
      <xdr:rowOff>55955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flipV="1">
          <a:off x="16317595" y="8618493"/>
          <a:ext cx="1269" cy="12101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59782</xdr:rowOff>
    </xdr:from>
    <xdr:ext cx="534377" cy="259045"/>
    <xdr:sp macro="" textlink="">
      <xdr:nvSpPr>
        <xdr:cNvPr id="565" name="教育費最小値テキスト">
          <a:extLst>
            <a:ext uri="{FF2B5EF4-FFF2-40B4-BE49-F238E27FC236}">
              <a16:creationId xmlns:a16="http://schemas.microsoft.com/office/drawing/2014/main" id="{00000000-0008-0000-0700-000035020000}"/>
            </a:ext>
          </a:extLst>
        </xdr:cNvPr>
        <xdr:cNvSpPr txBox="1"/>
      </xdr:nvSpPr>
      <xdr:spPr>
        <a:xfrm>
          <a:off x="16370300" y="98324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55955</xdr:rowOff>
    </xdr:from>
    <xdr:to>
      <xdr:col>86</xdr:col>
      <xdr:colOff>25400</xdr:colOff>
      <xdr:row>57</xdr:row>
      <xdr:rowOff>55955</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6230600" y="98286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164120</xdr:rowOff>
    </xdr:from>
    <xdr:ext cx="599010" cy="259045"/>
    <xdr:sp macro="" textlink="">
      <xdr:nvSpPr>
        <xdr:cNvPr id="567" name="教育費最大値テキスト">
          <a:extLst>
            <a:ext uri="{FF2B5EF4-FFF2-40B4-BE49-F238E27FC236}">
              <a16:creationId xmlns:a16="http://schemas.microsoft.com/office/drawing/2014/main" id="{00000000-0008-0000-0700-000037020000}"/>
            </a:ext>
          </a:extLst>
        </xdr:cNvPr>
        <xdr:cNvSpPr txBox="1"/>
      </xdr:nvSpPr>
      <xdr:spPr>
        <a:xfrm>
          <a:off x="16370300" y="83937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320,496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45993</xdr:rowOff>
    </xdr:from>
    <xdr:to>
      <xdr:col>86</xdr:col>
      <xdr:colOff>25400</xdr:colOff>
      <xdr:row>50</xdr:row>
      <xdr:rowOff>45993</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86184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94542</xdr:rowOff>
    </xdr:from>
    <xdr:to>
      <xdr:col>85</xdr:col>
      <xdr:colOff>127000</xdr:colOff>
      <xdr:row>56</xdr:row>
      <xdr:rowOff>60230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5481300" y="9524292"/>
          <a:ext cx="838200" cy="137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30272</xdr:rowOff>
    </xdr:from>
    <xdr:ext cx="599010" cy="259045"/>
    <xdr:sp macro="" textlink="">
      <xdr:nvSpPr>
        <xdr:cNvPr id="570" name="教育費平均値テキスト">
          <a:extLst>
            <a:ext uri="{FF2B5EF4-FFF2-40B4-BE49-F238E27FC236}">
              <a16:creationId xmlns:a16="http://schemas.microsoft.com/office/drawing/2014/main" id="{00000000-0008-0000-0700-00003A020000}"/>
            </a:ext>
          </a:extLst>
        </xdr:cNvPr>
        <xdr:cNvSpPr txBox="1"/>
      </xdr:nvSpPr>
      <xdr:spPr>
        <a:xfrm>
          <a:off x="16370300" y="928857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130,327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7395</xdr:rowOff>
    </xdr:from>
    <xdr:to>
      <xdr:col>85</xdr:col>
      <xdr:colOff>177800</xdr:colOff>
      <xdr:row>55</xdr:row>
      <xdr:rowOff>108995</xdr:rowOff>
    </xdr:to>
    <xdr:sp macro="" textlink="">
      <xdr:nvSpPr>
        <xdr:cNvPr id="571" name="フローチャート: 判断 570">
          <a:extLst>
            <a:ext uri="{FF2B5EF4-FFF2-40B4-BE49-F238E27FC236}">
              <a16:creationId xmlns:a16="http://schemas.microsoft.com/office/drawing/2014/main" id="{00000000-0008-0000-0700-00003B020000}"/>
            </a:ext>
          </a:extLst>
        </xdr:cNvPr>
        <xdr:cNvSpPr/>
      </xdr:nvSpPr>
      <xdr:spPr>
        <a:xfrm>
          <a:off x="16268700" y="943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34013</xdr:rowOff>
    </xdr:from>
    <xdr:to>
      <xdr:col>81</xdr:col>
      <xdr:colOff>50800</xdr:colOff>
      <xdr:row>56</xdr:row>
      <xdr:rowOff>60230</xdr:rowOff>
    </xdr:to>
    <xdr:cxnSp macro="">
      <xdr:nvCxnSpPr>
        <xdr:cNvPr id="572" name="直線コネクタ 571">
          <a:extLst>
            <a:ext uri="{FF2B5EF4-FFF2-40B4-BE49-F238E27FC236}">
              <a16:creationId xmlns:a16="http://schemas.microsoft.com/office/drawing/2014/main" id="{00000000-0008-0000-0700-00003C020000}"/>
            </a:ext>
          </a:extLst>
        </xdr:cNvPr>
        <xdr:cNvCxnSpPr/>
      </xdr:nvCxnSpPr>
      <xdr:spPr>
        <a:xfrm>
          <a:off x="14592300" y="9635213"/>
          <a:ext cx="889000" cy="26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60325</xdr:rowOff>
    </xdr:from>
    <xdr:to>
      <xdr:col>81</xdr:col>
      <xdr:colOff>101600</xdr:colOff>
      <xdr:row>55</xdr:row>
      <xdr:rowOff>161925</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5430500" y="9490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54</xdr:row>
      <xdr:rowOff>7002</xdr:rowOff>
    </xdr:from>
    <xdr:ext cx="599010"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5181795" y="9265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56</xdr:row>
      <xdr:rowOff>13060</xdr:rowOff>
    </xdr:from>
    <xdr:to>
      <xdr:col>76</xdr:col>
      <xdr:colOff>114300</xdr:colOff>
      <xdr:row>56</xdr:row>
      <xdr:rowOff>34013</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3703300" y="9614260"/>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72532</xdr:rowOff>
    </xdr:from>
    <xdr:to>
      <xdr:col>76</xdr:col>
      <xdr:colOff>165100</xdr:colOff>
      <xdr:row>56</xdr:row>
      <xdr:rowOff>2682</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4541500" y="9502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54</xdr:row>
      <xdr:rowOff>19209</xdr:rowOff>
    </xdr:from>
    <xdr:ext cx="599010" cy="259045"/>
    <xdr:sp macro="" textlink="">
      <xdr:nvSpPr>
        <xdr:cNvPr id="577" name="テキスト ボックス 576">
          <a:extLst>
            <a:ext uri="{FF2B5EF4-FFF2-40B4-BE49-F238E27FC236}">
              <a16:creationId xmlns:a16="http://schemas.microsoft.com/office/drawing/2014/main" id="{00000000-0008-0000-0700-000041020000}"/>
            </a:ext>
          </a:extLst>
        </xdr:cNvPr>
        <xdr:cNvSpPr txBox="1"/>
      </xdr:nvSpPr>
      <xdr:spPr>
        <a:xfrm>
          <a:off x="14292795" y="9277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116,080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13060</xdr:rowOff>
    </xdr:from>
    <xdr:to>
      <xdr:col>71</xdr:col>
      <xdr:colOff>177800</xdr:colOff>
      <xdr:row>56</xdr:row>
      <xdr:rowOff>53289</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2814300" y="9614260"/>
          <a:ext cx="889000" cy="40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117301</xdr:rowOff>
    </xdr:from>
    <xdr:to>
      <xdr:col>72</xdr:col>
      <xdr:colOff>38100</xdr:colOff>
      <xdr:row>56</xdr:row>
      <xdr:rowOff>47451</xdr:rowOff>
    </xdr:to>
    <xdr:sp macro="" textlink="">
      <xdr:nvSpPr>
        <xdr:cNvPr id="579" name="フローチャート: 判断 578">
          <a:extLst>
            <a:ext uri="{FF2B5EF4-FFF2-40B4-BE49-F238E27FC236}">
              <a16:creationId xmlns:a16="http://schemas.microsoft.com/office/drawing/2014/main" id="{00000000-0008-0000-0700-000043020000}"/>
            </a:ext>
          </a:extLst>
        </xdr:cNvPr>
        <xdr:cNvSpPr/>
      </xdr:nvSpPr>
      <xdr:spPr>
        <a:xfrm>
          <a:off x="13652500" y="954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54</xdr:row>
      <xdr:rowOff>63978</xdr:rowOff>
    </xdr:from>
    <xdr:ext cx="599010" cy="259045"/>
    <xdr:sp macro="" textlink="">
      <xdr:nvSpPr>
        <xdr:cNvPr id="580" name="テキスト ボックス 579">
          <a:extLst>
            <a:ext uri="{FF2B5EF4-FFF2-40B4-BE49-F238E27FC236}">
              <a16:creationId xmlns:a16="http://schemas.microsoft.com/office/drawing/2014/main" id="{00000000-0008-0000-0700-000044020000}"/>
            </a:ext>
          </a:extLst>
        </xdr:cNvPr>
        <xdr:cNvSpPr txBox="1"/>
      </xdr:nvSpPr>
      <xdr:spPr>
        <a:xfrm>
          <a:off x="13403795" y="93222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55</xdr:row>
      <xdr:rowOff>140458</xdr:rowOff>
    </xdr:from>
    <xdr:to>
      <xdr:col>67</xdr:col>
      <xdr:colOff>101600</xdr:colOff>
      <xdr:row>56</xdr:row>
      <xdr:rowOff>70608</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2763500" y="957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54</xdr:row>
      <xdr:rowOff>87135</xdr:rowOff>
    </xdr:from>
    <xdr:ext cx="599010"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2514795" y="9345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43742</xdr:rowOff>
    </xdr:from>
    <xdr:to>
      <xdr:col>85</xdr:col>
      <xdr:colOff>177800</xdr:colOff>
      <xdr:row>55</xdr:row>
      <xdr:rowOff>145342</xdr:rowOff>
    </xdr:to>
    <xdr:sp macro="" textlink="">
      <xdr:nvSpPr>
        <xdr:cNvPr id="588" name="楕円 587">
          <a:extLst>
            <a:ext uri="{FF2B5EF4-FFF2-40B4-BE49-F238E27FC236}">
              <a16:creationId xmlns:a16="http://schemas.microsoft.com/office/drawing/2014/main" id="{00000000-0008-0000-0700-00004C020000}"/>
            </a:ext>
          </a:extLst>
        </xdr:cNvPr>
        <xdr:cNvSpPr/>
      </xdr:nvSpPr>
      <xdr:spPr>
        <a:xfrm>
          <a:off x="16268700" y="9473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22169</xdr:rowOff>
    </xdr:from>
    <xdr:ext cx="599010" cy="259045"/>
    <xdr:sp macro="" textlink="">
      <xdr:nvSpPr>
        <xdr:cNvPr id="589" name="教育費該当値テキスト">
          <a:extLst>
            <a:ext uri="{FF2B5EF4-FFF2-40B4-BE49-F238E27FC236}">
              <a16:creationId xmlns:a16="http://schemas.microsoft.com/office/drawing/2014/main" id="{00000000-0008-0000-0700-00004D020000}"/>
            </a:ext>
          </a:extLst>
        </xdr:cNvPr>
        <xdr:cNvSpPr txBox="1"/>
      </xdr:nvSpPr>
      <xdr:spPr>
        <a:xfrm>
          <a:off x="16370300" y="9451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122,377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9430</xdr:rowOff>
    </xdr:from>
    <xdr:to>
      <xdr:col>81</xdr:col>
      <xdr:colOff>101600</xdr:colOff>
      <xdr:row>56</xdr:row>
      <xdr:rowOff>111030</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5430500" y="9610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102157</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5214111" y="97033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154663</xdr:rowOff>
    </xdr:from>
    <xdr:to>
      <xdr:col>76</xdr:col>
      <xdr:colOff>165100</xdr:colOff>
      <xdr:row>56</xdr:row>
      <xdr:rowOff>84813</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4541500" y="9584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75940</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4325111" y="9677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133710</xdr:rowOff>
    </xdr:from>
    <xdr:to>
      <xdr:col>72</xdr:col>
      <xdr:colOff>38100</xdr:colOff>
      <xdr:row>56</xdr:row>
      <xdr:rowOff>63860</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3652500" y="9563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54987</xdr:rowOff>
    </xdr:from>
    <xdr:ext cx="59901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403795" y="9656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2489</xdr:rowOff>
    </xdr:from>
    <xdr:to>
      <xdr:col>67</xdr:col>
      <xdr:colOff>101600</xdr:colOff>
      <xdr:row>56</xdr:row>
      <xdr:rowOff>104089</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2763500" y="9603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95216</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2547111" y="9696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8" name="正方形/長方形 597">
          <a:extLst>
            <a:ext uri="{FF2B5EF4-FFF2-40B4-BE49-F238E27FC236}">
              <a16:creationId xmlns:a16="http://schemas.microsoft.com/office/drawing/2014/main" id="{00000000-0008-0000-0700-000056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9" name="正方形/長方形 598">
          <a:extLst>
            <a:ext uri="{FF2B5EF4-FFF2-40B4-BE49-F238E27FC236}">
              <a16:creationId xmlns:a16="http://schemas.microsoft.com/office/drawing/2014/main" id="{00000000-0008-0000-0700-000057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7" name="直線コネクタ 606">
          <a:extLst>
            <a:ext uri="{FF2B5EF4-FFF2-40B4-BE49-F238E27FC236}">
              <a16:creationId xmlns:a16="http://schemas.microsoft.com/office/drawing/2014/main" id="{00000000-0008-0000-0700-00005F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08" name="直線コネクタ 607">
          <a:extLst>
            <a:ext uri="{FF2B5EF4-FFF2-40B4-BE49-F238E27FC236}">
              <a16:creationId xmlns:a16="http://schemas.microsoft.com/office/drawing/2014/main" id="{00000000-0008-0000-0700-000060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0" name="直線コネクタ 619">
          <a:extLst>
            <a:ext uri="{FF2B5EF4-FFF2-40B4-BE49-F238E27FC236}">
              <a16:creationId xmlns:a16="http://schemas.microsoft.com/office/drawing/2014/main" id="{00000000-0008-0000-0700-00006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1" name="テキスト ボックス 620">
          <a:extLst>
            <a:ext uri="{FF2B5EF4-FFF2-40B4-BE49-F238E27FC236}">
              <a16:creationId xmlns:a16="http://schemas.microsoft.com/office/drawing/2014/main" id="{00000000-0008-0000-0700-00006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2" name="災害復旧費グラフ枠">
          <a:extLst>
            <a:ext uri="{FF2B5EF4-FFF2-40B4-BE49-F238E27FC236}">
              <a16:creationId xmlns:a16="http://schemas.microsoft.com/office/drawing/2014/main" id="{00000000-0008-0000-0700-00006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49175</xdr:rowOff>
    </xdr:from>
    <xdr:to>
      <xdr:col>85</xdr:col>
      <xdr:colOff>126364</xdr:colOff>
      <xdr:row>79</xdr:row>
      <xdr:rowOff>98879</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flipV="1">
          <a:off x="16317595" y="12222125"/>
          <a:ext cx="1269" cy="1421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24" name="災害復旧費最小値テキスト">
          <a:extLst>
            <a:ext uri="{FF2B5EF4-FFF2-40B4-BE49-F238E27FC236}">
              <a16:creationId xmlns:a16="http://schemas.microsoft.com/office/drawing/2014/main" id="{00000000-0008-0000-0700-000070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167302</xdr:rowOff>
    </xdr:from>
    <xdr:ext cx="599010" cy="259045"/>
    <xdr:sp macro="" textlink="">
      <xdr:nvSpPr>
        <xdr:cNvPr id="626" name="災害復旧費最大値テキスト">
          <a:extLst>
            <a:ext uri="{FF2B5EF4-FFF2-40B4-BE49-F238E27FC236}">
              <a16:creationId xmlns:a16="http://schemas.microsoft.com/office/drawing/2014/main" id="{00000000-0008-0000-0700-000072020000}"/>
            </a:ext>
          </a:extLst>
        </xdr:cNvPr>
        <xdr:cNvSpPr txBox="1"/>
      </xdr:nvSpPr>
      <xdr:spPr>
        <a:xfrm>
          <a:off x="16370300" y="11997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130,566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49175</xdr:rowOff>
    </xdr:from>
    <xdr:to>
      <xdr:col>86</xdr:col>
      <xdr:colOff>25400</xdr:colOff>
      <xdr:row>71</xdr:row>
      <xdr:rowOff>49175</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6230600" y="12222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83094</xdr:rowOff>
    </xdr:from>
    <xdr:to>
      <xdr:col>85</xdr:col>
      <xdr:colOff>127000</xdr:colOff>
      <xdr:row>79</xdr:row>
      <xdr:rowOff>98879</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5481300" y="13627644"/>
          <a:ext cx="838200" cy="1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109328</xdr:rowOff>
    </xdr:from>
    <xdr:ext cx="534377" cy="259045"/>
    <xdr:sp macro="" textlink="">
      <xdr:nvSpPr>
        <xdr:cNvPr id="629" name="災害復旧費平均値テキスト">
          <a:extLst>
            <a:ext uri="{FF2B5EF4-FFF2-40B4-BE49-F238E27FC236}">
              <a16:creationId xmlns:a16="http://schemas.microsoft.com/office/drawing/2014/main" id="{00000000-0008-0000-0700-000075020000}"/>
            </a:ext>
          </a:extLst>
        </xdr:cNvPr>
        <xdr:cNvSpPr txBox="1"/>
      </xdr:nvSpPr>
      <xdr:spPr>
        <a:xfrm>
          <a:off x="16370300" y="133109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86451</xdr:rowOff>
    </xdr:from>
    <xdr:to>
      <xdr:col>85</xdr:col>
      <xdr:colOff>177800</xdr:colOff>
      <xdr:row>79</xdr:row>
      <xdr:rowOff>16601</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6268700" y="13459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83094</xdr:rowOff>
    </xdr:from>
    <xdr:to>
      <xdr:col>81</xdr:col>
      <xdr:colOff>50800</xdr:colOff>
      <xdr:row>79</xdr:row>
      <xdr:rowOff>98879</xdr:rowOff>
    </xdr:to>
    <xdr:cxnSp macro="">
      <xdr:nvCxnSpPr>
        <xdr:cNvPr id="631" name="直線コネクタ 630">
          <a:extLst>
            <a:ext uri="{FF2B5EF4-FFF2-40B4-BE49-F238E27FC236}">
              <a16:creationId xmlns:a16="http://schemas.microsoft.com/office/drawing/2014/main" id="{00000000-0008-0000-0700-000077020000}"/>
            </a:ext>
          </a:extLst>
        </xdr:cNvPr>
        <xdr:cNvCxnSpPr/>
      </xdr:nvCxnSpPr>
      <xdr:spPr>
        <a:xfrm flipV="1">
          <a:off x="14592300" y="13627644"/>
          <a:ext cx="889000" cy="15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42059</xdr:rowOff>
    </xdr:from>
    <xdr:to>
      <xdr:col>81</xdr:col>
      <xdr:colOff>101600</xdr:colOff>
      <xdr:row>78</xdr:row>
      <xdr:rowOff>143659</xdr:rowOff>
    </xdr:to>
    <xdr:sp macro="" textlink="">
      <xdr:nvSpPr>
        <xdr:cNvPr id="632" name="フローチャート: 判断 631">
          <a:extLst>
            <a:ext uri="{FF2B5EF4-FFF2-40B4-BE49-F238E27FC236}">
              <a16:creationId xmlns:a16="http://schemas.microsoft.com/office/drawing/2014/main" id="{00000000-0008-0000-0700-000078020000}"/>
            </a:ext>
          </a:extLst>
        </xdr:cNvPr>
        <xdr:cNvSpPr/>
      </xdr:nvSpPr>
      <xdr:spPr>
        <a:xfrm>
          <a:off x="15430500" y="13415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76</xdr:row>
      <xdr:rowOff>160186</xdr:rowOff>
    </xdr:from>
    <xdr:ext cx="534377"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5214111" y="13190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60368</xdr:rowOff>
    </xdr:from>
    <xdr:to>
      <xdr:col>76</xdr:col>
      <xdr:colOff>165100</xdr:colOff>
      <xdr:row>78</xdr:row>
      <xdr:rowOff>161968</xdr:rowOff>
    </xdr:to>
    <xdr:sp macro="" textlink="">
      <xdr:nvSpPr>
        <xdr:cNvPr id="635" name="フローチャート: 判断 634">
          <a:extLst>
            <a:ext uri="{FF2B5EF4-FFF2-40B4-BE49-F238E27FC236}">
              <a16:creationId xmlns:a16="http://schemas.microsoft.com/office/drawing/2014/main" id="{00000000-0008-0000-0700-00007B020000}"/>
            </a:ext>
          </a:extLst>
        </xdr:cNvPr>
        <xdr:cNvSpPr/>
      </xdr:nvSpPr>
      <xdr:spPr>
        <a:xfrm>
          <a:off x="14541500" y="134334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7045</xdr:rowOff>
    </xdr:from>
    <xdr:ext cx="534377" cy="259045"/>
    <xdr:sp macro="" textlink="">
      <xdr:nvSpPr>
        <xdr:cNvPr id="636" name="テキスト ボックス 635">
          <a:extLst>
            <a:ext uri="{FF2B5EF4-FFF2-40B4-BE49-F238E27FC236}">
              <a16:creationId xmlns:a16="http://schemas.microsoft.com/office/drawing/2014/main" id="{00000000-0008-0000-0700-00007C020000}"/>
            </a:ext>
          </a:extLst>
        </xdr:cNvPr>
        <xdr:cNvSpPr txBox="1"/>
      </xdr:nvSpPr>
      <xdr:spPr>
        <a:xfrm>
          <a:off x="14325111" y="132086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126605</xdr:rowOff>
    </xdr:from>
    <xdr:to>
      <xdr:col>71</xdr:col>
      <xdr:colOff>177800</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2814300" y="13499705"/>
          <a:ext cx="889000" cy="143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70993</xdr:rowOff>
    </xdr:from>
    <xdr:to>
      <xdr:col>72</xdr:col>
      <xdr:colOff>38100</xdr:colOff>
      <xdr:row>79</xdr:row>
      <xdr:rowOff>1143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3652500" y="13444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17670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3436111" y="132193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19199</xdr:rowOff>
    </xdr:from>
    <xdr:to>
      <xdr:col>67</xdr:col>
      <xdr:colOff>101600</xdr:colOff>
      <xdr:row>78</xdr:row>
      <xdr:rowOff>120799</xdr:rowOff>
    </xdr:to>
    <xdr:sp macro="" textlink="">
      <xdr:nvSpPr>
        <xdr:cNvPr id="640" name="フローチャート: 判断 639">
          <a:extLst>
            <a:ext uri="{FF2B5EF4-FFF2-40B4-BE49-F238E27FC236}">
              <a16:creationId xmlns:a16="http://schemas.microsoft.com/office/drawing/2014/main" id="{00000000-0008-0000-0700-000080020000}"/>
            </a:ext>
          </a:extLst>
        </xdr:cNvPr>
        <xdr:cNvSpPr/>
      </xdr:nvSpPr>
      <xdr:spPr>
        <a:xfrm>
          <a:off x="12763500" y="133922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137326</xdr:rowOff>
    </xdr:from>
    <xdr:ext cx="534377"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2547111" y="131675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48" name="災害復旧費該当値テキスト">
          <a:extLst>
            <a:ext uri="{FF2B5EF4-FFF2-40B4-BE49-F238E27FC236}">
              <a16:creationId xmlns:a16="http://schemas.microsoft.com/office/drawing/2014/main" id="{00000000-0008-0000-0700-000088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32294</xdr:rowOff>
    </xdr:from>
    <xdr:to>
      <xdr:col>81</xdr:col>
      <xdr:colOff>101600</xdr:colOff>
      <xdr:row>79</xdr:row>
      <xdr:rowOff>133894</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5430500" y="13576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125021</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46428" y="136695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75805</xdr:rowOff>
    </xdr:from>
    <xdr:to>
      <xdr:col>67</xdr:col>
      <xdr:colOff>101600</xdr:colOff>
      <xdr:row>79</xdr:row>
      <xdr:rowOff>5955</xdr:rowOff>
    </xdr:to>
    <xdr:sp macro="" textlink="">
      <xdr:nvSpPr>
        <xdr:cNvPr id="655" name="楕円 654">
          <a:extLst>
            <a:ext uri="{FF2B5EF4-FFF2-40B4-BE49-F238E27FC236}">
              <a16:creationId xmlns:a16="http://schemas.microsoft.com/office/drawing/2014/main" id="{00000000-0008-0000-0700-00008F020000}"/>
            </a:ext>
          </a:extLst>
        </xdr:cNvPr>
        <xdr:cNvSpPr/>
      </xdr:nvSpPr>
      <xdr:spPr>
        <a:xfrm>
          <a:off x="12763500" y="13448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168532</xdr:rowOff>
    </xdr:from>
    <xdr:ext cx="534377"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2547111" y="1354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5" name="テキスト ボックス 664">
          <a:extLst>
            <a:ext uri="{FF2B5EF4-FFF2-40B4-BE49-F238E27FC236}">
              <a16:creationId xmlns:a16="http://schemas.microsoft.com/office/drawing/2014/main" id="{00000000-0008-0000-0700-00009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6" name="直線コネクタ 665">
          <a:extLst>
            <a:ext uri="{FF2B5EF4-FFF2-40B4-BE49-F238E27FC236}">
              <a16:creationId xmlns:a16="http://schemas.microsoft.com/office/drawing/2014/main" id="{00000000-0008-0000-0700-00009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7" name="公債費グラフ枠">
          <a:extLst>
            <a:ext uri="{FF2B5EF4-FFF2-40B4-BE49-F238E27FC236}">
              <a16:creationId xmlns:a16="http://schemas.microsoft.com/office/drawing/2014/main" id="{00000000-0008-0000-0700-0000A5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33176</xdr:rowOff>
    </xdr:from>
    <xdr:to>
      <xdr:col>85</xdr:col>
      <xdr:colOff>126364</xdr:colOff>
      <xdr:row>98</xdr:row>
      <xdr:rowOff>139032</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flipV="1">
          <a:off x="16317595" y="15806576"/>
          <a:ext cx="1269" cy="11345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142859</xdr:rowOff>
    </xdr:from>
    <xdr:ext cx="378565" cy="259045"/>
    <xdr:sp macro="" textlink="">
      <xdr:nvSpPr>
        <xdr:cNvPr id="679" name="公債費最小値テキスト">
          <a:extLst>
            <a:ext uri="{FF2B5EF4-FFF2-40B4-BE49-F238E27FC236}">
              <a16:creationId xmlns:a16="http://schemas.microsoft.com/office/drawing/2014/main" id="{00000000-0008-0000-0700-0000A7020000}"/>
            </a:ext>
          </a:extLst>
        </xdr:cNvPr>
        <xdr:cNvSpPr txBox="1"/>
      </xdr:nvSpPr>
      <xdr:spPr>
        <a:xfrm>
          <a:off x="16370300" y="169449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139032</xdr:rowOff>
    </xdr:from>
    <xdr:to>
      <xdr:col>86</xdr:col>
      <xdr:colOff>25400</xdr:colOff>
      <xdr:row>98</xdr:row>
      <xdr:rowOff>139032</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6230600" y="16941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151303</xdr:rowOff>
    </xdr:from>
    <xdr:ext cx="599010" cy="259045"/>
    <xdr:sp macro="" textlink="">
      <xdr:nvSpPr>
        <xdr:cNvPr id="681" name="公債費最大値テキスト">
          <a:extLst>
            <a:ext uri="{FF2B5EF4-FFF2-40B4-BE49-F238E27FC236}">
              <a16:creationId xmlns:a16="http://schemas.microsoft.com/office/drawing/2014/main" id="{00000000-0008-0000-0700-0000A9020000}"/>
            </a:ext>
          </a:extLst>
        </xdr:cNvPr>
        <xdr:cNvSpPr txBox="1"/>
      </xdr:nvSpPr>
      <xdr:spPr>
        <a:xfrm>
          <a:off x="16370300" y="155818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248,299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92</xdr:row>
      <xdr:rowOff>33176</xdr:rowOff>
    </xdr:from>
    <xdr:to>
      <xdr:col>86</xdr:col>
      <xdr:colOff>25400</xdr:colOff>
      <xdr:row>92</xdr:row>
      <xdr:rowOff>33176</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6230600" y="1580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94</xdr:row>
      <xdr:rowOff>156305</xdr:rowOff>
    </xdr:from>
    <xdr:to>
      <xdr:col>85</xdr:col>
      <xdr:colOff>127000</xdr:colOff>
      <xdr:row>95</xdr:row>
      <xdr:rowOff>59246</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flipV="1">
          <a:off x="15481300" y="16272605"/>
          <a:ext cx="838200" cy="74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3717</xdr:rowOff>
    </xdr:from>
    <xdr:ext cx="599010" cy="259045"/>
    <xdr:sp macro="" textlink="">
      <xdr:nvSpPr>
        <xdr:cNvPr id="684" name="公債費平均値テキスト">
          <a:extLst>
            <a:ext uri="{FF2B5EF4-FFF2-40B4-BE49-F238E27FC236}">
              <a16:creationId xmlns:a16="http://schemas.microsoft.com/office/drawing/2014/main" id="{00000000-0008-0000-0700-0000AC020000}"/>
            </a:ext>
          </a:extLst>
        </xdr:cNvPr>
        <xdr:cNvSpPr txBox="1"/>
      </xdr:nvSpPr>
      <xdr:spPr>
        <a:xfrm>
          <a:off x="16370300" y="1629146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25290</xdr:rowOff>
    </xdr:from>
    <xdr:to>
      <xdr:col>85</xdr:col>
      <xdr:colOff>177800</xdr:colOff>
      <xdr:row>95</xdr:row>
      <xdr:rowOff>126890</xdr:rowOff>
    </xdr:to>
    <xdr:sp macro="" textlink="">
      <xdr:nvSpPr>
        <xdr:cNvPr id="685" name="フローチャート: 判断 684">
          <a:extLst>
            <a:ext uri="{FF2B5EF4-FFF2-40B4-BE49-F238E27FC236}">
              <a16:creationId xmlns:a16="http://schemas.microsoft.com/office/drawing/2014/main" id="{00000000-0008-0000-0700-0000AD020000}"/>
            </a:ext>
          </a:extLst>
        </xdr:cNvPr>
        <xdr:cNvSpPr/>
      </xdr:nvSpPr>
      <xdr:spPr>
        <a:xfrm>
          <a:off x="16268700" y="16313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95</xdr:row>
      <xdr:rowOff>59246</xdr:rowOff>
    </xdr:from>
    <xdr:to>
      <xdr:col>81</xdr:col>
      <xdr:colOff>50800</xdr:colOff>
      <xdr:row>95</xdr:row>
      <xdr:rowOff>74988</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flipV="1">
          <a:off x="14592300" y="16346996"/>
          <a:ext cx="889000" cy="1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40875</xdr:rowOff>
    </xdr:from>
    <xdr:to>
      <xdr:col>81</xdr:col>
      <xdr:colOff>101600</xdr:colOff>
      <xdr:row>95</xdr:row>
      <xdr:rowOff>142475</xdr:rowOff>
    </xdr:to>
    <xdr:sp macro="" textlink="">
      <xdr:nvSpPr>
        <xdr:cNvPr id="687" name="フローチャート: 判断 686">
          <a:extLst>
            <a:ext uri="{FF2B5EF4-FFF2-40B4-BE49-F238E27FC236}">
              <a16:creationId xmlns:a16="http://schemas.microsoft.com/office/drawing/2014/main" id="{00000000-0008-0000-0700-0000AF020000}"/>
            </a:ext>
          </a:extLst>
        </xdr:cNvPr>
        <xdr:cNvSpPr/>
      </xdr:nvSpPr>
      <xdr:spPr>
        <a:xfrm>
          <a:off x="15430500" y="16328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133602</xdr:rowOff>
    </xdr:from>
    <xdr:ext cx="599010"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5181795" y="16421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95</xdr:row>
      <xdr:rowOff>74988</xdr:rowOff>
    </xdr:from>
    <xdr:to>
      <xdr:col>76</xdr:col>
      <xdr:colOff>114300</xdr:colOff>
      <xdr:row>95</xdr:row>
      <xdr:rowOff>137753</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flipV="1">
          <a:off x="13703300" y="16362738"/>
          <a:ext cx="889000" cy="6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8575</xdr:rowOff>
    </xdr:from>
    <xdr:to>
      <xdr:col>76</xdr:col>
      <xdr:colOff>165100</xdr:colOff>
      <xdr:row>95</xdr:row>
      <xdr:rowOff>110175</xdr:rowOff>
    </xdr:to>
    <xdr:sp macro="" textlink="">
      <xdr:nvSpPr>
        <xdr:cNvPr id="690" name="フローチャート: 判断 689">
          <a:extLst>
            <a:ext uri="{FF2B5EF4-FFF2-40B4-BE49-F238E27FC236}">
              <a16:creationId xmlns:a16="http://schemas.microsoft.com/office/drawing/2014/main" id="{00000000-0008-0000-0700-0000B2020000}"/>
            </a:ext>
          </a:extLst>
        </xdr:cNvPr>
        <xdr:cNvSpPr/>
      </xdr:nvSpPr>
      <xdr:spPr>
        <a:xfrm>
          <a:off x="14541500" y="16296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93</xdr:row>
      <xdr:rowOff>126702</xdr:rowOff>
    </xdr:from>
    <xdr:ext cx="599010"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4292795" y="160715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95</xdr:row>
      <xdr:rowOff>137753</xdr:rowOff>
    </xdr:from>
    <xdr:to>
      <xdr:col>71</xdr:col>
      <xdr:colOff>177800</xdr:colOff>
      <xdr:row>96</xdr:row>
      <xdr:rowOff>2060</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2814300" y="16425503"/>
          <a:ext cx="889000" cy="35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59269</xdr:rowOff>
    </xdr:from>
    <xdr:to>
      <xdr:col>72</xdr:col>
      <xdr:colOff>38100</xdr:colOff>
      <xdr:row>95</xdr:row>
      <xdr:rowOff>160869</xdr:rowOff>
    </xdr:to>
    <xdr:sp macro="" textlink="">
      <xdr:nvSpPr>
        <xdr:cNvPr id="693" name="フローチャート: 判断 692">
          <a:extLst>
            <a:ext uri="{FF2B5EF4-FFF2-40B4-BE49-F238E27FC236}">
              <a16:creationId xmlns:a16="http://schemas.microsoft.com/office/drawing/2014/main" id="{00000000-0008-0000-0700-0000B5020000}"/>
            </a:ext>
          </a:extLst>
        </xdr:cNvPr>
        <xdr:cNvSpPr/>
      </xdr:nvSpPr>
      <xdr:spPr>
        <a:xfrm>
          <a:off x="13652500" y="163470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94</xdr:row>
      <xdr:rowOff>5946</xdr:rowOff>
    </xdr:from>
    <xdr:ext cx="59901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3403795" y="161222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95017</xdr:rowOff>
    </xdr:from>
    <xdr:to>
      <xdr:col>67</xdr:col>
      <xdr:colOff>101600</xdr:colOff>
      <xdr:row>96</xdr:row>
      <xdr:rowOff>25167</xdr:rowOff>
    </xdr:to>
    <xdr:sp macro="" textlink="">
      <xdr:nvSpPr>
        <xdr:cNvPr id="695" name="フローチャート: 判断 694">
          <a:extLst>
            <a:ext uri="{FF2B5EF4-FFF2-40B4-BE49-F238E27FC236}">
              <a16:creationId xmlns:a16="http://schemas.microsoft.com/office/drawing/2014/main" id="{00000000-0008-0000-0700-0000B7020000}"/>
            </a:ext>
          </a:extLst>
        </xdr:cNvPr>
        <xdr:cNvSpPr/>
      </xdr:nvSpPr>
      <xdr:spPr>
        <a:xfrm>
          <a:off x="12763500" y="16382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94</xdr:row>
      <xdr:rowOff>41694</xdr:rowOff>
    </xdr:from>
    <xdr:ext cx="59901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2514795" y="16157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9" name="テキスト ボックス 698">
          <a:extLst>
            <a:ext uri="{FF2B5EF4-FFF2-40B4-BE49-F238E27FC236}">
              <a16:creationId xmlns:a16="http://schemas.microsoft.com/office/drawing/2014/main" id="{00000000-0008-0000-0700-0000BB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105505</xdr:rowOff>
    </xdr:from>
    <xdr:to>
      <xdr:col>85</xdr:col>
      <xdr:colOff>177800</xdr:colOff>
      <xdr:row>95</xdr:row>
      <xdr:rowOff>35655</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6268700" y="16221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93</xdr:row>
      <xdr:rowOff>128382</xdr:rowOff>
    </xdr:from>
    <xdr:ext cx="599010" cy="259045"/>
    <xdr:sp macro="" textlink="">
      <xdr:nvSpPr>
        <xdr:cNvPr id="703" name="公債費該当値テキスト">
          <a:extLst>
            <a:ext uri="{FF2B5EF4-FFF2-40B4-BE49-F238E27FC236}">
              <a16:creationId xmlns:a16="http://schemas.microsoft.com/office/drawing/2014/main" id="{00000000-0008-0000-0700-0000BF020000}"/>
            </a:ext>
          </a:extLst>
        </xdr:cNvPr>
        <xdr:cNvSpPr txBox="1"/>
      </xdr:nvSpPr>
      <xdr:spPr>
        <a:xfrm>
          <a:off x="16370300" y="160732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95</xdr:row>
      <xdr:rowOff>8446</xdr:rowOff>
    </xdr:from>
    <xdr:to>
      <xdr:col>81</xdr:col>
      <xdr:colOff>101600</xdr:colOff>
      <xdr:row>95</xdr:row>
      <xdr:rowOff>110046</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5430500" y="1629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93</xdr:row>
      <xdr:rowOff>126573</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5181795" y="16071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95</xdr:row>
      <xdr:rowOff>24188</xdr:rowOff>
    </xdr:from>
    <xdr:to>
      <xdr:col>76</xdr:col>
      <xdr:colOff>165100</xdr:colOff>
      <xdr:row>95</xdr:row>
      <xdr:rowOff>125788</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4541500" y="16311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116915</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4292795" y="164046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95</xdr:row>
      <xdr:rowOff>86953</xdr:rowOff>
    </xdr:from>
    <xdr:to>
      <xdr:col>72</xdr:col>
      <xdr:colOff>38100</xdr:colOff>
      <xdr:row>96</xdr:row>
      <xdr:rowOff>17103</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3652500" y="163747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8230</xdr:rowOff>
    </xdr:from>
    <xdr:ext cx="59901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03795" y="164674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122710</xdr:rowOff>
    </xdr:from>
    <xdr:to>
      <xdr:col>67</xdr:col>
      <xdr:colOff>101600</xdr:colOff>
      <xdr:row>96</xdr:row>
      <xdr:rowOff>52860</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2763500" y="16410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96</xdr:row>
      <xdr:rowOff>43987</xdr:rowOff>
    </xdr:from>
    <xdr:ext cx="59901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14795" y="16503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1" name="直線コネクタ 720">
          <a:extLst>
            <a:ext uri="{FF2B5EF4-FFF2-40B4-BE49-F238E27FC236}">
              <a16:creationId xmlns:a16="http://schemas.microsoft.com/office/drawing/2014/main" id="{00000000-0008-0000-0700-0000D1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144434</xdr:rowOff>
    </xdr:from>
    <xdr:ext cx="46717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160763</xdr:rowOff>
    </xdr:from>
    <xdr:ext cx="46717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33</xdr:row>
      <xdr:rowOff>5641</xdr:rowOff>
    </xdr:from>
    <xdr:ext cx="467179"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31</xdr:row>
      <xdr:rowOff>21970</xdr:rowOff>
    </xdr:from>
    <xdr:ext cx="467179"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820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142803</xdr:rowOff>
    </xdr:from>
    <xdr:to>
      <xdr:col>116</xdr:col>
      <xdr:colOff>62864</xdr:colOff>
      <xdr:row>39</xdr:row>
      <xdr:rowOff>98878</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5286303"/>
          <a:ext cx="1269" cy="14991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119215</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805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89480</xdr:rowOff>
    </xdr:from>
    <xdr:ext cx="469744"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50615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9,181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142803</xdr:rowOff>
    </xdr:from>
    <xdr:to>
      <xdr:col>116</xdr:col>
      <xdr:colOff>152400</xdr:colOff>
      <xdr:row>30</xdr:row>
      <xdr:rowOff>142803</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5286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98878</xdr:rowOff>
    </xdr:from>
    <xdr:to>
      <xdr:col>116</xdr:col>
      <xdr:colOff>63500</xdr:colOff>
      <xdr:row>39</xdr:row>
      <xdr:rowOff>98878</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36665</xdr:rowOff>
    </xdr:from>
    <xdr:ext cx="378565"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55176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13788</xdr:rowOff>
    </xdr:from>
    <xdr:to>
      <xdr:col>116</xdr:col>
      <xdr:colOff>114300</xdr:colOff>
      <xdr:row>39</xdr:row>
      <xdr:rowOff>115388</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700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157807</xdr:rowOff>
    </xdr:from>
    <xdr:to>
      <xdr:col>112</xdr:col>
      <xdr:colOff>38100</xdr:colOff>
      <xdr:row>39</xdr:row>
      <xdr:rowOff>87957</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66729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104484</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34017" y="64481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98371</xdr:rowOff>
    </xdr:from>
    <xdr:to>
      <xdr:col>107</xdr:col>
      <xdr:colOff>101600</xdr:colOff>
      <xdr:row>39</xdr:row>
      <xdr:rowOff>28521</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6613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45048</xdr:rowOff>
    </xdr:from>
    <xdr:ext cx="378565"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5017" y="638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21299</xdr:rowOff>
    </xdr:from>
    <xdr:to>
      <xdr:col>102</xdr:col>
      <xdr:colOff>165100</xdr:colOff>
      <xdr:row>39</xdr:row>
      <xdr:rowOff>122899</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139426</xdr:rowOff>
    </xdr:from>
    <xdr:ext cx="378565"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56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159113</xdr:rowOff>
    </xdr:from>
    <xdr:to>
      <xdr:col>98</xdr:col>
      <xdr:colOff>38100</xdr:colOff>
      <xdr:row>39</xdr:row>
      <xdr:rowOff>89263</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66742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105790</xdr:rowOff>
    </xdr:from>
    <xdr:ext cx="378565"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67017" y="64494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163665</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67876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・総務費については、前年度から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18.8</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増</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となった。これは、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寄附金（ふるさと納税）の増に伴う関連経費が</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主な要因である。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・労働費については、類似団体平均の約２倍で推移している。これは、人件費が含まれているためである。</a:t>
          </a:r>
          <a:endParaRPr kumimoji="0"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0"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・民生費については、</a:t>
          </a:r>
          <a:r>
            <a:rPr kumimoji="1" lang="ja-JP"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増加傾向となって</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おり、前年度から</a:t>
          </a:r>
          <a:r>
            <a:rPr kumimoji="1" lang="en-US" altLang="ja-JP" sz="1100" b="0" i="0" baseline="0">
              <a:solidFill>
                <a:schemeClr val="dk1"/>
              </a:solidFill>
              <a:effectLst/>
              <a:latin typeface="ＭＳ Ｐゴシック" panose="020B0600070205080204" pitchFamily="50" charset="-128"/>
              <a:ea typeface="ＭＳ Ｐゴシック" panose="020B0600070205080204" pitchFamily="50" charset="-128"/>
              <a:cs typeface="+mn-cs"/>
            </a:rPr>
            <a:t>5.8%</a:t>
          </a:r>
          <a:r>
            <a:rPr kumimoji="1" lang="ja-JP" altLang="en-US" sz="1100" b="0" i="0" baseline="0">
              <a:solidFill>
                <a:schemeClr val="dk1"/>
              </a:solidFill>
              <a:effectLst/>
              <a:latin typeface="ＭＳ Ｐゴシック" panose="020B0600070205080204" pitchFamily="50" charset="-128"/>
              <a:ea typeface="ＭＳ Ｐゴシック" panose="020B0600070205080204" pitchFamily="50" charset="-128"/>
              <a:cs typeface="+mn-cs"/>
            </a:rPr>
            <a:t>の増となった。これは、物価高騰対応重点支援地方創生臨時交付金を活用した低所得世帯等への給付が主な要因である。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教育費</a:t>
          </a:r>
          <a:r>
            <a:rPr kumimoji="1" lang="ja-JP"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については、</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ほぼ横ばいであったが、令和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年度はアイスアリーナや給食センターの機器更新により、前年度から</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32.5%</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の増となった。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北海道清水町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基金の取り崩しを抑制し、財政の健全化に努めているが、実質単年度収支は赤字となった。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今後も基金残高の確保及び、基金に依存しない財政運営に努める。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北海道清水町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全ての会計において赤字額は発生していない。</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今後も健全な財政運営に努める。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8" name="凡例9">
          <a:extLst>
            <a:ext uri="{FF2B5EF4-FFF2-40B4-BE49-F238E27FC236}">
              <a16:creationId xmlns:a16="http://schemas.microsoft.com/office/drawing/2014/main" id="{00000000-0008-0000-0900-000012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9" name="凡例10">
          <a:extLst>
            <a:ext uri="{FF2B5EF4-FFF2-40B4-BE49-F238E27FC236}">
              <a16:creationId xmlns:a16="http://schemas.microsoft.com/office/drawing/2014/main" id="{00000000-0008-0000-0900-000013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北海道清水町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元利償還金は、令和</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元年度に実施した</a:t>
          </a:r>
          <a:r>
            <a:rPr kumimoji="1" lang="ja-JP" altLang="en-US"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保育施設建設事業</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等の元金償還開始により、前年度から</a:t>
          </a:r>
          <a:r>
            <a:rPr kumimoji="1" lang="en-US"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122</a:t>
          </a: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百万円の増となった。今後も施設更新等に伴う地方債発行の増加は避けられない状況にあるが、発行額を最小限に抑制するとともに、償還年限等を考慮し元利償還金の平準化を図り、財政の健全化に努める。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実質公債費比率算定に用いる満期一括償還地方債の償還の財源として積み立てた額に係るものは該当なし。</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北海道清水町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基金積立等により充当可能財源等が将来負担額を上回った。</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今後は地方債現在高の増加が見込まれるため、地方債発行額を最小限に抑制するとともに、基金現在高を確保し、財政の健全化に努める。</a:t>
          </a:r>
          <a:endParaRPr kumimoji="0" lang="ja-JP" altLang="ja-JP" sz="14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北海道清水町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・財政調整基金や公共施設建設等基金の取り崩しはあったが、全体としては増となった。</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・今後も大型施設整備等の実施により、基金の取り崩しは必須だが、現状程度の基金の維持に努める。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・公共施設建設等基金：公共施設及び設備の整備充実若しくはその整備に必要な公共用地取得、又は将来の急激な財政変動に備え事業の推進の効率的な運用のために使用。</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・いきいきふるさとづくり基金：清水町の特色ある事業の推進に寄附者の意向を反映し、寄附金を財源として、個性豊かな活力あるまちづくりのために使用。</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・老人福祉基金：老人福祉の充実を図るために使用。</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・農業後継者育成基金：農業近代化に伴う優能な後継者を育成するために使用。</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・森林環境譲与税基金：森林の間伐、林業の人材育成及び担い手の確保、木材利用の促進及び普及啓発その他森林整備のために使用。</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・公共施設建設等基金：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アイスアリーナ冷却器更新工事</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等の財源として充当したが、今後の大型事業に向けて取り崩し額以上に積み立てたことにより増となった。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・いきいきふるさとづくり基金：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子育て支援</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事業等の財源として充当した</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取り崩し額以上に積み立てたことにより増となった。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・老人福祉基金：在宅介護用品購入費助成の財源として充当したことにより減となった。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・農業後継者育成基金：担い手事業の財源として充当したことにより減となった。</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・森林環境譲与税基金：</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町有林整備</a:t>
          </a: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事業等の財源として充当した</a:t>
          </a:r>
          <a:r>
            <a:rPr kumimoji="1" lang="ja-JP" altLang="en-US"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が、取り崩し額とほぼ同額を積み立てたことにより、増減なしとなった。</a:t>
          </a:r>
          <a:endParaRPr kumimoji="1" lang="en-US"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・公共施設建設等基金：公共施設の整備等の推進のための事業へ充当や積み立てを行う。</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・いきいきふるさとづくり基金：いきいきふるさと事業の財源として活用していく。</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・老人福祉基金：老人福祉に係る事業の財源として活用していく。</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・農業後継者育成基金：農業後継者育成に係る事業の財源として活用していく。</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・森林環境譲与税基金：森林整備及びその促進に係る事業の財源として活用していく。</a:t>
          </a:r>
          <a:endParaRPr kumimoji="0" lang="ja-JP" altLang="ja-JP" sz="12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・社会保障関係経費や公共施設の老朽化対策等に係る経費の増加に伴う財源不足等に対応するため、減となった。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・災害発生等の財源不足に備えるため現状程度の基金の維持に努める。</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・公債費償還圧軽減のため、積み立て額以上に取り崩したことにより減となった。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今後も公債費償還圧軽減の必要性があるため、積み立てを行っていく。</a:t>
          </a:r>
          <a:endParaRPr kumimoji="0" lang="ja-JP"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xdr:cNvSpPr/>
      </xdr:nvSpPr>
      <xdr:spPr>
        <a:xfrm>
          <a:off x="14582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xdr:cNvSpPr/>
      </xdr:nvSpPr>
      <xdr:spPr>
        <a:xfrm>
          <a:off x="16106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xdr:cNvSpPr/>
      </xdr:nvSpPr>
      <xdr:spPr>
        <a:xfrm>
          <a:off x="17630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xdr:cNvSpPr/>
      </xdr:nvSpPr>
      <xdr:spPr>
        <a:xfrm>
          <a:off x="19154775" y="85725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xdr:cNvSpPr/>
      </xdr:nvSpPr>
      <xdr:spPr>
        <a:xfrm>
          <a:off x="14582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xdr:cNvSpPr/>
      </xdr:nvSpPr>
      <xdr:spPr>
        <a:xfrm>
          <a:off x="16106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xdr:cNvSpPr/>
      </xdr:nvSpPr>
      <xdr:spPr>
        <a:xfrm>
          <a:off x="17630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xdr:cNvSpPr/>
      </xdr:nvSpPr>
      <xdr:spPr>
        <a:xfrm>
          <a:off x="19154775" y="1234440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北海道清水町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8,755
8,443
402.25
9,832,241
9,519,279
307,938
5,373,225
9,668,794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[ 62.6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類似団体平均より低くなっている。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今後も類似団体平均以下となるよう、公共施設等総合管理計画に基づき適正管理に努める。</a:t>
          </a:r>
        </a:p>
      </xdr:txBody>
    </xdr:sp>
    <xdr:clientData/>
  </xdr:twoCellAnchor>
  <xdr:oneCellAnchor>
    <xdr:from>
      <xdr:col>4</xdr:col>
      <xdr:colOff>174625</xdr:colOff>
      <xdr:row>23</xdr:row>
      <xdr:rowOff>47625</xdr:rowOff>
    </xdr:from>
    <xdr:ext cx="349839" cy="225703"/>
    <xdr:sp macro="" textlink="">
      <xdr:nvSpPr>
        <xdr:cNvPr id="57" name="テキスト ボックス 56"/>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9" name="テキスト ボックス 58"/>
        <xdr:cNvSpPr txBox="1"/>
      </xdr:nvSpPr>
      <xdr:spPr>
        <a:xfrm>
          <a:off x="795811" y="62466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110.0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0" name="直線コネクタ 59"/>
        <xdr:cNvCxnSpPr/>
      </xdr:nvCxnSpPr>
      <xdr:spPr>
        <a:xfrm>
          <a:off x="1270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34</xdr:row>
      <xdr:rowOff>108946</xdr:rowOff>
    </xdr:from>
    <xdr:ext cx="410689" cy="225703"/>
    <xdr:sp macro="" textlink="">
      <xdr:nvSpPr>
        <xdr:cNvPr id="61" name="テキスト ボックス 60"/>
        <xdr:cNvSpPr txBox="1"/>
      </xdr:nvSpPr>
      <xdr:spPr>
        <a:xfrm>
          <a:off x="795811" y="593824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2" name="直線コネクタ 61"/>
        <xdr:cNvCxnSpPr/>
      </xdr:nvCxnSpPr>
      <xdr:spPr>
        <a:xfrm>
          <a:off x="1270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3" name="テキスト ボックス 62"/>
        <xdr:cNvSpPr txBox="1"/>
      </xdr:nvSpPr>
      <xdr:spPr>
        <a:xfrm>
          <a:off x="847106" y="562981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4" name="直線コネクタ 63"/>
        <xdr:cNvCxnSpPr/>
      </xdr:nvCxnSpPr>
      <xdr:spPr>
        <a:xfrm>
          <a:off x="1270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5" name="テキスト ボックス 64"/>
        <xdr:cNvSpPr txBox="1"/>
      </xdr:nvSpPr>
      <xdr:spPr>
        <a:xfrm>
          <a:off x="847106" y="532138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6" name="直線コネクタ 65"/>
        <xdr:cNvCxnSpPr/>
      </xdr:nvCxnSpPr>
      <xdr:spPr>
        <a:xfrm>
          <a:off x="1270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7" name="テキスト ボックス 66"/>
        <xdr:cNvSpPr txBox="1"/>
      </xdr:nvSpPr>
      <xdr:spPr>
        <a:xfrm>
          <a:off x="847106" y="5012960"/>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68" name="直線コネクタ 67"/>
        <xdr:cNvCxnSpPr/>
      </xdr:nvCxnSpPr>
      <xdr:spPr>
        <a:xfrm>
          <a:off x="1270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69" name="テキスト ボックス 68"/>
        <xdr:cNvSpPr txBox="1"/>
      </xdr:nvSpPr>
      <xdr:spPr>
        <a:xfrm>
          <a:off x="847106" y="470453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0" name="直線コネクタ 69"/>
        <xdr:cNvCxnSpPr/>
      </xdr:nvCxnSpPr>
      <xdr:spPr>
        <a:xfrm>
          <a:off x="1270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1" name="テキスト ボックス 70"/>
        <xdr:cNvSpPr txBox="1"/>
      </xdr:nvSpPr>
      <xdr:spPr>
        <a:xfrm>
          <a:off x="847106" y="439610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2" name="直線コネクタ 71"/>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3" name="テキスト ボックス 72"/>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4" name="有形固定資産減価償却率グラフ枠"/>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75383</xdr:rowOff>
    </xdr:from>
    <xdr:to>
      <xdr:col>23</xdr:col>
      <xdr:colOff>85090</xdr:colOff>
      <xdr:row>34</xdr:row>
      <xdr:rowOff>14605</xdr:rowOff>
    </xdr:to>
    <xdr:cxnSp macro="">
      <xdr:nvCxnSpPr>
        <xdr:cNvPr id="75" name="直線コネクタ 74"/>
        <xdr:cNvCxnSpPr/>
      </xdr:nvCxnSpPr>
      <xdr:spPr>
        <a:xfrm flipV="1">
          <a:off x="4760595" y="4533083"/>
          <a:ext cx="1270" cy="1310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18432</xdr:rowOff>
    </xdr:from>
    <xdr:ext cx="405111" cy="259045"/>
    <xdr:sp macro="" textlink="">
      <xdr:nvSpPr>
        <xdr:cNvPr id="76" name="有形固定資産減価償却率最小値テキスト"/>
        <xdr:cNvSpPr txBox="1"/>
      </xdr:nvSpPr>
      <xdr:spPr>
        <a:xfrm>
          <a:off x="4813300" y="5847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14605</xdr:rowOff>
    </xdr:from>
    <xdr:to>
      <xdr:col>23</xdr:col>
      <xdr:colOff>174625</xdr:colOff>
      <xdr:row>34</xdr:row>
      <xdr:rowOff>14605</xdr:rowOff>
    </xdr:to>
    <xdr:cxnSp macro="">
      <xdr:nvCxnSpPr>
        <xdr:cNvPr id="77" name="直線コネクタ 76"/>
        <xdr:cNvCxnSpPr/>
      </xdr:nvCxnSpPr>
      <xdr:spPr>
        <a:xfrm>
          <a:off x="4673600" y="5843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22060</xdr:rowOff>
    </xdr:from>
    <xdr:ext cx="405111" cy="259045"/>
    <xdr:sp macro="" textlink="">
      <xdr:nvSpPr>
        <xdr:cNvPr id="78" name="有形固定資産減価償却率最大値テキスト"/>
        <xdr:cNvSpPr txBox="1"/>
      </xdr:nvSpPr>
      <xdr:spPr>
        <a:xfrm>
          <a:off x="4813300" y="43083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75383</xdr:rowOff>
    </xdr:from>
    <xdr:to>
      <xdr:col>23</xdr:col>
      <xdr:colOff>174625</xdr:colOff>
      <xdr:row>26</xdr:row>
      <xdr:rowOff>75383</xdr:rowOff>
    </xdr:to>
    <xdr:cxnSp macro="">
      <xdr:nvCxnSpPr>
        <xdr:cNvPr id="79" name="直線コネクタ 78"/>
        <xdr:cNvCxnSpPr/>
      </xdr:nvCxnSpPr>
      <xdr:spPr>
        <a:xfrm>
          <a:off x="4673600" y="45330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9905</xdr:rowOff>
    </xdr:from>
    <xdr:ext cx="405111" cy="259045"/>
    <xdr:sp macro="" textlink="">
      <xdr:nvSpPr>
        <xdr:cNvPr id="80" name="有形固定資産減価償却率平均値テキスト"/>
        <xdr:cNvSpPr txBox="1"/>
      </xdr:nvSpPr>
      <xdr:spPr>
        <a:xfrm>
          <a:off x="4813300" y="49819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31478</xdr:rowOff>
    </xdr:from>
    <xdr:to>
      <xdr:col>23</xdr:col>
      <xdr:colOff>136525</xdr:colOff>
      <xdr:row>29</xdr:row>
      <xdr:rowOff>133078</xdr:rowOff>
    </xdr:to>
    <xdr:sp macro="" textlink="">
      <xdr:nvSpPr>
        <xdr:cNvPr id="81" name="フローチャート: 判断 80"/>
        <xdr:cNvSpPr/>
      </xdr:nvSpPr>
      <xdr:spPr>
        <a:xfrm>
          <a:off x="4711700" y="50035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28</xdr:row>
      <xdr:rowOff>169001</xdr:rowOff>
    </xdr:from>
    <xdr:to>
      <xdr:col>19</xdr:col>
      <xdr:colOff>187325</xdr:colOff>
      <xdr:row>29</xdr:row>
      <xdr:rowOff>99151</xdr:rowOff>
    </xdr:to>
    <xdr:sp macro="" textlink="">
      <xdr:nvSpPr>
        <xdr:cNvPr id="82" name="フローチャート: 判断 81"/>
        <xdr:cNvSpPr/>
      </xdr:nvSpPr>
      <xdr:spPr>
        <a:xfrm>
          <a:off x="4000500" y="49696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28</xdr:row>
      <xdr:rowOff>153579</xdr:rowOff>
    </xdr:from>
    <xdr:to>
      <xdr:col>15</xdr:col>
      <xdr:colOff>187325</xdr:colOff>
      <xdr:row>29</xdr:row>
      <xdr:rowOff>83729</xdr:rowOff>
    </xdr:to>
    <xdr:sp macro="" textlink="">
      <xdr:nvSpPr>
        <xdr:cNvPr id="83" name="フローチャート: 判断 82"/>
        <xdr:cNvSpPr/>
      </xdr:nvSpPr>
      <xdr:spPr>
        <a:xfrm>
          <a:off x="3238500" y="49541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110399</xdr:rowOff>
    </xdr:from>
    <xdr:to>
      <xdr:col>11</xdr:col>
      <xdr:colOff>187325</xdr:colOff>
      <xdr:row>29</xdr:row>
      <xdr:rowOff>40549</xdr:rowOff>
    </xdr:to>
    <xdr:sp macro="" textlink="">
      <xdr:nvSpPr>
        <xdr:cNvPr id="84" name="フローチャート: 判断 83"/>
        <xdr:cNvSpPr/>
      </xdr:nvSpPr>
      <xdr:spPr>
        <a:xfrm>
          <a:off x="2476500" y="4910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82641</xdr:rowOff>
    </xdr:from>
    <xdr:to>
      <xdr:col>7</xdr:col>
      <xdr:colOff>187325</xdr:colOff>
      <xdr:row>29</xdr:row>
      <xdr:rowOff>12791</xdr:rowOff>
    </xdr:to>
    <xdr:sp macro="" textlink="">
      <xdr:nvSpPr>
        <xdr:cNvPr id="85" name="フローチャート: 判断 84"/>
        <xdr:cNvSpPr/>
      </xdr:nvSpPr>
      <xdr:spPr>
        <a:xfrm>
          <a:off x="1714500" y="4883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6" name="テキスト ボックス 85"/>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7" name="テキスト ボックス 86"/>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8" name="テキスト ボックス 87"/>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9" name="テキスト ボックス 88"/>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0" name="テキスト ボックス 89"/>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27124</xdr:rowOff>
    </xdr:from>
    <xdr:to>
      <xdr:col>23</xdr:col>
      <xdr:colOff>136525</xdr:colOff>
      <xdr:row>28</xdr:row>
      <xdr:rowOff>128724</xdr:rowOff>
    </xdr:to>
    <xdr:sp macro="" textlink="">
      <xdr:nvSpPr>
        <xdr:cNvPr id="91" name="楕円 90"/>
        <xdr:cNvSpPr/>
      </xdr:nvSpPr>
      <xdr:spPr>
        <a:xfrm>
          <a:off x="4711700" y="4827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50001</xdr:rowOff>
    </xdr:from>
    <xdr:ext cx="405111" cy="259045"/>
    <xdr:sp macro="" textlink="">
      <xdr:nvSpPr>
        <xdr:cNvPr id="92" name="有形固定資産減価償却率該当値テキスト"/>
        <xdr:cNvSpPr txBox="1"/>
      </xdr:nvSpPr>
      <xdr:spPr>
        <a:xfrm>
          <a:off x="4813300" y="4679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27</xdr:row>
      <xdr:rowOff>167731</xdr:rowOff>
    </xdr:from>
    <xdr:to>
      <xdr:col>19</xdr:col>
      <xdr:colOff>187325</xdr:colOff>
      <xdr:row>28</xdr:row>
      <xdr:rowOff>97881</xdr:rowOff>
    </xdr:to>
    <xdr:sp macro="" textlink="">
      <xdr:nvSpPr>
        <xdr:cNvPr id="93" name="楕円 92"/>
        <xdr:cNvSpPr/>
      </xdr:nvSpPr>
      <xdr:spPr>
        <a:xfrm>
          <a:off x="4000500" y="4796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47081</xdr:rowOff>
    </xdr:from>
    <xdr:to>
      <xdr:col>23</xdr:col>
      <xdr:colOff>85725</xdr:colOff>
      <xdr:row>28</xdr:row>
      <xdr:rowOff>77924</xdr:rowOff>
    </xdr:to>
    <xdr:cxnSp macro="">
      <xdr:nvCxnSpPr>
        <xdr:cNvPr id="94" name="直線コネクタ 93"/>
        <xdr:cNvCxnSpPr/>
      </xdr:nvCxnSpPr>
      <xdr:spPr>
        <a:xfrm>
          <a:off x="4051300" y="4847681"/>
          <a:ext cx="7112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635</xdr:rowOff>
    </xdr:from>
    <xdr:to>
      <xdr:col>15</xdr:col>
      <xdr:colOff>187325</xdr:colOff>
      <xdr:row>29</xdr:row>
      <xdr:rowOff>102235</xdr:rowOff>
    </xdr:to>
    <xdr:sp macro="" textlink="">
      <xdr:nvSpPr>
        <xdr:cNvPr id="95" name="楕円 94"/>
        <xdr:cNvSpPr/>
      </xdr:nvSpPr>
      <xdr:spPr>
        <a:xfrm>
          <a:off x="3238500" y="4972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47081</xdr:rowOff>
    </xdr:from>
    <xdr:to>
      <xdr:col>19</xdr:col>
      <xdr:colOff>136525</xdr:colOff>
      <xdr:row>29</xdr:row>
      <xdr:rowOff>51435</xdr:rowOff>
    </xdr:to>
    <xdr:cxnSp macro="">
      <xdr:nvCxnSpPr>
        <xdr:cNvPr id="96" name="直線コネクタ 95"/>
        <xdr:cNvCxnSpPr/>
      </xdr:nvCxnSpPr>
      <xdr:spPr>
        <a:xfrm flipV="1">
          <a:off x="3289300" y="4847681"/>
          <a:ext cx="762000" cy="1758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31478</xdr:rowOff>
    </xdr:from>
    <xdr:to>
      <xdr:col>11</xdr:col>
      <xdr:colOff>187325</xdr:colOff>
      <xdr:row>29</xdr:row>
      <xdr:rowOff>133078</xdr:rowOff>
    </xdr:to>
    <xdr:sp macro="" textlink="">
      <xdr:nvSpPr>
        <xdr:cNvPr id="97" name="楕円 96"/>
        <xdr:cNvSpPr/>
      </xdr:nvSpPr>
      <xdr:spPr>
        <a:xfrm>
          <a:off x="2476500" y="5003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51435</xdr:rowOff>
    </xdr:from>
    <xdr:to>
      <xdr:col>15</xdr:col>
      <xdr:colOff>136525</xdr:colOff>
      <xdr:row>29</xdr:row>
      <xdr:rowOff>82278</xdr:rowOff>
    </xdr:to>
    <xdr:cxnSp macro="">
      <xdr:nvCxnSpPr>
        <xdr:cNvPr id="98" name="直線コネクタ 97"/>
        <xdr:cNvCxnSpPr/>
      </xdr:nvCxnSpPr>
      <xdr:spPr>
        <a:xfrm flipV="1">
          <a:off x="2527300" y="5023485"/>
          <a:ext cx="762000" cy="30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28</xdr:row>
      <xdr:rowOff>156664</xdr:rowOff>
    </xdr:from>
    <xdr:to>
      <xdr:col>7</xdr:col>
      <xdr:colOff>187325</xdr:colOff>
      <xdr:row>29</xdr:row>
      <xdr:rowOff>86814</xdr:rowOff>
    </xdr:to>
    <xdr:sp macro="" textlink="">
      <xdr:nvSpPr>
        <xdr:cNvPr id="99" name="楕円 98"/>
        <xdr:cNvSpPr/>
      </xdr:nvSpPr>
      <xdr:spPr>
        <a:xfrm>
          <a:off x="1714500" y="4957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36014</xdr:rowOff>
    </xdr:from>
    <xdr:to>
      <xdr:col>11</xdr:col>
      <xdr:colOff>136525</xdr:colOff>
      <xdr:row>29</xdr:row>
      <xdr:rowOff>82278</xdr:rowOff>
    </xdr:to>
    <xdr:cxnSp macro="">
      <xdr:nvCxnSpPr>
        <xdr:cNvPr id="100" name="直線コネクタ 99"/>
        <xdr:cNvCxnSpPr/>
      </xdr:nvCxnSpPr>
      <xdr:spPr>
        <a:xfrm>
          <a:off x="1765300" y="5008064"/>
          <a:ext cx="762000" cy="46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90278</xdr:rowOff>
    </xdr:from>
    <xdr:ext cx="405111" cy="259045"/>
    <xdr:sp macro="" textlink="">
      <xdr:nvSpPr>
        <xdr:cNvPr id="101" name="n_1aveValue有形固定資産減価償却率"/>
        <xdr:cNvSpPr txBox="1"/>
      </xdr:nvSpPr>
      <xdr:spPr>
        <a:xfrm>
          <a:off x="3836044" y="50623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100256</xdr:rowOff>
    </xdr:from>
    <xdr:ext cx="405111" cy="259045"/>
    <xdr:sp macro="" textlink="">
      <xdr:nvSpPr>
        <xdr:cNvPr id="102" name="n_2aveValue有形固定資産減価償却率"/>
        <xdr:cNvSpPr txBox="1"/>
      </xdr:nvSpPr>
      <xdr:spPr>
        <a:xfrm>
          <a:off x="3086744" y="4729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57076</xdr:rowOff>
    </xdr:from>
    <xdr:ext cx="405111" cy="259045"/>
    <xdr:sp macro="" textlink="">
      <xdr:nvSpPr>
        <xdr:cNvPr id="103" name="n_3aveValue有形固定資産減価償却率"/>
        <xdr:cNvSpPr txBox="1"/>
      </xdr:nvSpPr>
      <xdr:spPr>
        <a:xfrm>
          <a:off x="2324744" y="46862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29318</xdr:rowOff>
    </xdr:from>
    <xdr:ext cx="405111" cy="259045"/>
    <xdr:sp macro="" textlink="">
      <xdr:nvSpPr>
        <xdr:cNvPr id="104" name="n_4aveValue有形固定資産減価償却率"/>
        <xdr:cNvSpPr txBox="1"/>
      </xdr:nvSpPr>
      <xdr:spPr>
        <a:xfrm>
          <a:off x="1562744" y="46584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114408</xdr:rowOff>
    </xdr:from>
    <xdr:ext cx="405111" cy="259045"/>
    <xdr:sp macro="" textlink="">
      <xdr:nvSpPr>
        <xdr:cNvPr id="105" name="n_1mainValue有形固定資産減価償却率"/>
        <xdr:cNvSpPr txBox="1"/>
      </xdr:nvSpPr>
      <xdr:spPr>
        <a:xfrm>
          <a:off x="3836044" y="45721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93362</xdr:rowOff>
    </xdr:from>
    <xdr:ext cx="405111" cy="259045"/>
    <xdr:sp macro="" textlink="">
      <xdr:nvSpPr>
        <xdr:cNvPr id="106" name="n_2mainValue有形固定資産減価償却率"/>
        <xdr:cNvSpPr txBox="1"/>
      </xdr:nvSpPr>
      <xdr:spPr>
        <a:xfrm>
          <a:off x="3086744" y="5065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124205</xdr:rowOff>
    </xdr:from>
    <xdr:ext cx="405111" cy="259045"/>
    <xdr:sp macro="" textlink="">
      <xdr:nvSpPr>
        <xdr:cNvPr id="107" name="n_3mainValue有形固定資産減価償却率"/>
        <xdr:cNvSpPr txBox="1"/>
      </xdr:nvSpPr>
      <xdr:spPr>
        <a:xfrm>
          <a:off x="2324744" y="5096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77941</xdr:rowOff>
    </xdr:from>
    <xdr:ext cx="405111" cy="259045"/>
    <xdr:sp macro="" textlink="">
      <xdr:nvSpPr>
        <xdr:cNvPr id="108" name="n_4mainValue有形固定資産減価償却率"/>
        <xdr:cNvSpPr txBox="1"/>
      </xdr:nvSpPr>
      <xdr:spPr>
        <a:xfrm>
          <a:off x="1562744" y="5049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9" name="正方形/長方形 108"/>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0" name="正方形/長方形 109"/>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11" name="正方形/長方形 110"/>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[ 338.1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2" name="正方形/長方形 111"/>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3" name="正方形/長方形 112"/>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4" name="正方形/長方形 113"/>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5" name="正方形/長方形 114"/>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6" name="正方形/長方形 115"/>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7" name="正方形/長方形 116"/>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8" name="正方形/長方形 117"/>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9" name="正方形/長方形 118"/>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0" name="正方形/長方形 119"/>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1" name="テキスト ボックス 120"/>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将来負担額の減により、</a:t>
          </a:r>
          <a:r>
            <a:rPr kumimoji="1" lang="en-US" altLang="ja-JP" sz="1100">
              <a:latin typeface="ＭＳ Ｐゴシック" panose="020B0600070205080204" pitchFamily="50" charset="-128"/>
              <a:ea typeface="ＭＳ Ｐゴシック" panose="020B0600070205080204" pitchFamily="50" charset="-128"/>
            </a:rPr>
            <a:t>R05</a:t>
          </a:r>
          <a:r>
            <a:rPr kumimoji="1" lang="ja-JP" altLang="en-US" sz="1100">
              <a:latin typeface="ＭＳ Ｐゴシック" panose="020B0600070205080204" pitchFamily="50" charset="-128"/>
              <a:ea typeface="ＭＳ Ｐゴシック" panose="020B0600070205080204" pitchFamily="50" charset="-128"/>
            </a:rPr>
            <a:t>よりも</a:t>
          </a:r>
          <a:r>
            <a:rPr kumimoji="1" lang="en-US" altLang="ja-JP" sz="1100">
              <a:latin typeface="ＭＳ Ｐゴシック" panose="020B0600070205080204" pitchFamily="50" charset="-128"/>
              <a:ea typeface="ＭＳ Ｐゴシック" panose="020B0600070205080204" pitchFamily="50" charset="-128"/>
            </a:rPr>
            <a:t>84.1</a:t>
          </a:r>
          <a:r>
            <a:rPr kumimoji="1" lang="ja-JP" altLang="en-US" sz="1100">
              <a:latin typeface="ＭＳ Ｐゴシック" panose="020B0600070205080204" pitchFamily="50" charset="-128"/>
              <a:ea typeface="ＭＳ Ｐゴシック" panose="020B0600070205080204" pitchFamily="50" charset="-128"/>
            </a:rPr>
            <a:t>％の減となっており、類似団体平均より低くなっている。</a:t>
          </a:r>
          <a:endParaRPr kumimoji="1" lang="en-US" altLang="ja-JP" sz="1100">
            <a:latin typeface="ＭＳ Ｐゴシック" panose="020B0600070205080204" pitchFamily="50" charset="-128"/>
            <a:ea typeface="ＭＳ Ｐゴシック" panose="020B0600070205080204" pitchFamily="50" charset="-128"/>
          </a:endParaRPr>
        </a:p>
        <a:p>
          <a:r>
            <a:rPr kumimoji="1" lang="ja-JP" altLang="en-US" sz="1100">
              <a:latin typeface="ＭＳ Ｐゴシック" panose="020B0600070205080204" pitchFamily="50" charset="-128"/>
              <a:ea typeface="ＭＳ Ｐゴシック" panose="020B0600070205080204" pitchFamily="50" charset="-128"/>
            </a:rPr>
            <a:t>今後は地方債発行額を必要最小限に抑制し、比率の減少に努める。</a:t>
          </a:r>
        </a:p>
      </xdr:txBody>
    </xdr:sp>
    <xdr:clientData/>
  </xdr:twoCellAnchor>
  <xdr:oneCellAnchor>
    <xdr:from>
      <xdr:col>57</xdr:col>
      <xdr:colOff>111125</xdr:colOff>
      <xdr:row>23</xdr:row>
      <xdr:rowOff>47625</xdr:rowOff>
    </xdr:from>
    <xdr:ext cx="349839" cy="225703"/>
    <xdr:sp macro="" textlink="">
      <xdr:nvSpPr>
        <xdr:cNvPr id="122" name="テキスト ボックス 121"/>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3" name="直線コネクタ 122"/>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4" name="テキスト ボックス 123"/>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25" name="直線コネクタ 124"/>
        <xdr:cNvCxnSpPr/>
      </xdr:nvCxnSpPr>
      <xdr:spPr>
        <a:xfrm>
          <a:off x="11303000" y="603204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26" name="テキスト ボックス 125"/>
        <xdr:cNvSpPr txBox="1"/>
      </xdr:nvSpPr>
      <xdr:spPr>
        <a:xfrm>
          <a:off x="10756676" y="593824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27" name="直線コネクタ 126"/>
        <xdr:cNvCxnSpPr/>
      </xdr:nvCxnSpPr>
      <xdr:spPr>
        <a:xfrm>
          <a:off x="11303000" y="572361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28" name="テキスト ボックス 127"/>
        <xdr:cNvSpPr txBox="1"/>
      </xdr:nvSpPr>
      <xdr:spPr>
        <a:xfrm>
          <a:off x="10828811" y="56298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29" name="直線コネクタ 128"/>
        <xdr:cNvCxnSpPr/>
      </xdr:nvCxnSpPr>
      <xdr:spPr>
        <a:xfrm>
          <a:off x="11303000" y="5415189"/>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30" name="テキスト ボックス 129"/>
        <xdr:cNvSpPr txBox="1"/>
      </xdr:nvSpPr>
      <xdr:spPr>
        <a:xfrm>
          <a:off x="10828811" y="532138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31" name="直線コネクタ 130"/>
        <xdr:cNvCxnSpPr/>
      </xdr:nvCxnSpPr>
      <xdr:spPr>
        <a:xfrm>
          <a:off x="11303000" y="5106761"/>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32" name="テキスト ボックス 131"/>
        <xdr:cNvSpPr txBox="1"/>
      </xdr:nvSpPr>
      <xdr:spPr>
        <a:xfrm>
          <a:off x="10828811" y="501296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33" name="直線コネクタ 132"/>
        <xdr:cNvCxnSpPr/>
      </xdr:nvCxnSpPr>
      <xdr:spPr>
        <a:xfrm>
          <a:off x="11303000" y="479833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34" name="テキスト ボックス 133"/>
        <xdr:cNvSpPr txBox="1"/>
      </xdr:nvSpPr>
      <xdr:spPr>
        <a:xfrm>
          <a:off x="10828811" y="470453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35" name="直線コネクタ 134"/>
        <xdr:cNvCxnSpPr/>
      </xdr:nvCxnSpPr>
      <xdr:spPr>
        <a:xfrm>
          <a:off x="11303000" y="448990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36" name="テキスト ボックス 135"/>
        <xdr:cNvSpPr txBox="1"/>
      </xdr:nvSpPr>
      <xdr:spPr>
        <a:xfrm>
          <a:off x="10931403" y="439610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109447</xdr:rowOff>
    </xdr:to>
    <xdr:cxnSp macro="">
      <xdr:nvCxnSpPr>
        <xdr:cNvPr id="139" name="直線コネクタ 138"/>
        <xdr:cNvCxnSpPr/>
      </xdr:nvCxnSpPr>
      <xdr:spPr>
        <a:xfrm flipV="1">
          <a:off x="14793595" y="4489903"/>
          <a:ext cx="1269" cy="1448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113274</xdr:rowOff>
    </xdr:from>
    <xdr:ext cx="469744" cy="259045"/>
    <xdr:sp macro="" textlink="">
      <xdr:nvSpPr>
        <xdr:cNvPr id="140" name="債務償還比率最小値テキスト"/>
        <xdr:cNvSpPr txBox="1"/>
      </xdr:nvSpPr>
      <xdr:spPr>
        <a:xfrm>
          <a:off x="14846300" y="5942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109447</xdr:rowOff>
    </xdr:from>
    <xdr:to>
      <xdr:col>76</xdr:col>
      <xdr:colOff>111125</xdr:colOff>
      <xdr:row>34</xdr:row>
      <xdr:rowOff>109447</xdr:rowOff>
    </xdr:to>
    <xdr:cxnSp macro="">
      <xdr:nvCxnSpPr>
        <xdr:cNvPr id="141" name="直線コネクタ 140"/>
        <xdr:cNvCxnSpPr/>
      </xdr:nvCxnSpPr>
      <xdr:spPr>
        <a:xfrm>
          <a:off x="14706600" y="59387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42" name="債務償還比率最大値テキスト"/>
        <xdr:cNvSpPr txBox="1"/>
      </xdr:nvSpPr>
      <xdr:spPr>
        <a:xfrm>
          <a:off x="14846300" y="426513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43" name="直線コネクタ 142"/>
        <xdr:cNvCxnSpPr/>
      </xdr:nvCxnSpPr>
      <xdr:spPr>
        <a:xfrm>
          <a:off x="14706600" y="4489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138792</xdr:rowOff>
    </xdr:from>
    <xdr:ext cx="469744" cy="259045"/>
    <xdr:sp macro="" textlink="">
      <xdr:nvSpPr>
        <xdr:cNvPr id="144" name="債務償還比率平均値テキスト"/>
        <xdr:cNvSpPr txBox="1"/>
      </xdr:nvSpPr>
      <xdr:spPr>
        <a:xfrm>
          <a:off x="14846300" y="493939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160365</xdr:rowOff>
    </xdr:from>
    <xdr:to>
      <xdr:col>76</xdr:col>
      <xdr:colOff>73025</xdr:colOff>
      <xdr:row>29</xdr:row>
      <xdr:rowOff>90515</xdr:rowOff>
    </xdr:to>
    <xdr:sp macro="" textlink="">
      <xdr:nvSpPr>
        <xdr:cNvPr id="145" name="フローチャート: 判断 144"/>
        <xdr:cNvSpPr/>
      </xdr:nvSpPr>
      <xdr:spPr>
        <a:xfrm>
          <a:off x="14744700" y="4960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142630</xdr:rowOff>
    </xdr:from>
    <xdr:to>
      <xdr:col>72</xdr:col>
      <xdr:colOff>123825</xdr:colOff>
      <xdr:row>29</xdr:row>
      <xdr:rowOff>72780</xdr:rowOff>
    </xdr:to>
    <xdr:sp macro="" textlink="">
      <xdr:nvSpPr>
        <xdr:cNvPr id="146" name="フローチャート: 判断 145"/>
        <xdr:cNvSpPr/>
      </xdr:nvSpPr>
      <xdr:spPr>
        <a:xfrm>
          <a:off x="14033500" y="4943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158822</xdr:rowOff>
    </xdr:from>
    <xdr:to>
      <xdr:col>68</xdr:col>
      <xdr:colOff>123825</xdr:colOff>
      <xdr:row>29</xdr:row>
      <xdr:rowOff>88972</xdr:rowOff>
    </xdr:to>
    <xdr:sp macro="" textlink="">
      <xdr:nvSpPr>
        <xdr:cNvPr id="147" name="フローチャート: 判断 146"/>
        <xdr:cNvSpPr/>
      </xdr:nvSpPr>
      <xdr:spPr>
        <a:xfrm>
          <a:off x="13271500" y="4959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137233</xdr:rowOff>
    </xdr:from>
    <xdr:to>
      <xdr:col>64</xdr:col>
      <xdr:colOff>123825</xdr:colOff>
      <xdr:row>29</xdr:row>
      <xdr:rowOff>67383</xdr:rowOff>
    </xdr:to>
    <xdr:sp macro="" textlink="">
      <xdr:nvSpPr>
        <xdr:cNvPr id="148" name="フローチャート: 判断 147"/>
        <xdr:cNvSpPr/>
      </xdr:nvSpPr>
      <xdr:spPr>
        <a:xfrm>
          <a:off x="12509500" y="49378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87304</xdr:rowOff>
    </xdr:from>
    <xdr:to>
      <xdr:col>60</xdr:col>
      <xdr:colOff>123825</xdr:colOff>
      <xdr:row>30</xdr:row>
      <xdr:rowOff>17454</xdr:rowOff>
    </xdr:to>
    <xdr:sp macro="" textlink="">
      <xdr:nvSpPr>
        <xdr:cNvPr id="149" name="フローチャート: 判断 148"/>
        <xdr:cNvSpPr/>
      </xdr:nvSpPr>
      <xdr:spPr>
        <a:xfrm>
          <a:off x="11747500" y="50593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159902</xdr:rowOff>
    </xdr:from>
    <xdr:to>
      <xdr:col>76</xdr:col>
      <xdr:colOff>73025</xdr:colOff>
      <xdr:row>29</xdr:row>
      <xdr:rowOff>90052</xdr:rowOff>
    </xdr:to>
    <xdr:sp macro="" textlink="">
      <xdr:nvSpPr>
        <xdr:cNvPr id="155" name="楕円 154"/>
        <xdr:cNvSpPr/>
      </xdr:nvSpPr>
      <xdr:spPr>
        <a:xfrm>
          <a:off x="14744700" y="4960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11329</xdr:rowOff>
    </xdr:from>
    <xdr:ext cx="469744" cy="259045"/>
    <xdr:sp macro="" textlink="">
      <xdr:nvSpPr>
        <xdr:cNvPr id="156" name="債務償還比率該当値テキスト"/>
        <xdr:cNvSpPr txBox="1"/>
      </xdr:nvSpPr>
      <xdr:spPr>
        <a:xfrm>
          <a:off x="14846300" y="4811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118146</xdr:rowOff>
    </xdr:from>
    <xdr:to>
      <xdr:col>72</xdr:col>
      <xdr:colOff>123825</xdr:colOff>
      <xdr:row>30</xdr:row>
      <xdr:rowOff>48296</xdr:rowOff>
    </xdr:to>
    <xdr:sp macro="" textlink="">
      <xdr:nvSpPr>
        <xdr:cNvPr id="157" name="楕円 156"/>
        <xdr:cNvSpPr/>
      </xdr:nvSpPr>
      <xdr:spPr>
        <a:xfrm>
          <a:off x="14033500" y="509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39252</xdr:rowOff>
    </xdr:from>
    <xdr:to>
      <xdr:col>76</xdr:col>
      <xdr:colOff>22225</xdr:colOff>
      <xdr:row>29</xdr:row>
      <xdr:rowOff>168946</xdr:rowOff>
    </xdr:to>
    <xdr:cxnSp macro="">
      <xdr:nvCxnSpPr>
        <xdr:cNvPr id="158" name="直線コネクタ 157"/>
        <xdr:cNvCxnSpPr/>
      </xdr:nvCxnSpPr>
      <xdr:spPr>
        <a:xfrm flipV="1">
          <a:off x="14084300" y="5011302"/>
          <a:ext cx="711200" cy="129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160555</xdr:rowOff>
    </xdr:from>
    <xdr:to>
      <xdr:col>68</xdr:col>
      <xdr:colOff>123825</xdr:colOff>
      <xdr:row>30</xdr:row>
      <xdr:rowOff>90705</xdr:rowOff>
    </xdr:to>
    <xdr:sp macro="" textlink="">
      <xdr:nvSpPr>
        <xdr:cNvPr id="159" name="楕円 158"/>
        <xdr:cNvSpPr/>
      </xdr:nvSpPr>
      <xdr:spPr>
        <a:xfrm>
          <a:off x="13271500" y="51326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168946</xdr:rowOff>
    </xdr:from>
    <xdr:to>
      <xdr:col>72</xdr:col>
      <xdr:colOff>73025</xdr:colOff>
      <xdr:row>30</xdr:row>
      <xdr:rowOff>39905</xdr:rowOff>
    </xdr:to>
    <xdr:cxnSp macro="">
      <xdr:nvCxnSpPr>
        <xdr:cNvPr id="160" name="直線コネクタ 159"/>
        <xdr:cNvCxnSpPr/>
      </xdr:nvCxnSpPr>
      <xdr:spPr>
        <a:xfrm flipV="1">
          <a:off x="13322300" y="5140996"/>
          <a:ext cx="762000" cy="424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116296</xdr:rowOff>
    </xdr:from>
    <xdr:to>
      <xdr:col>64</xdr:col>
      <xdr:colOff>123825</xdr:colOff>
      <xdr:row>30</xdr:row>
      <xdr:rowOff>46446</xdr:rowOff>
    </xdr:to>
    <xdr:sp macro="" textlink="">
      <xdr:nvSpPr>
        <xdr:cNvPr id="161" name="楕円 160"/>
        <xdr:cNvSpPr/>
      </xdr:nvSpPr>
      <xdr:spPr>
        <a:xfrm>
          <a:off x="12509500" y="50883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167096</xdr:rowOff>
    </xdr:from>
    <xdr:to>
      <xdr:col>68</xdr:col>
      <xdr:colOff>73025</xdr:colOff>
      <xdr:row>30</xdr:row>
      <xdr:rowOff>39905</xdr:rowOff>
    </xdr:to>
    <xdr:cxnSp macro="">
      <xdr:nvCxnSpPr>
        <xdr:cNvPr id="162" name="直線コネクタ 161"/>
        <xdr:cNvCxnSpPr/>
      </xdr:nvCxnSpPr>
      <xdr:spPr>
        <a:xfrm>
          <a:off x="12560300" y="5139146"/>
          <a:ext cx="762000" cy="442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30</xdr:row>
      <xdr:rowOff>94588</xdr:rowOff>
    </xdr:from>
    <xdr:to>
      <xdr:col>60</xdr:col>
      <xdr:colOff>123825</xdr:colOff>
      <xdr:row>31</xdr:row>
      <xdr:rowOff>24738</xdr:rowOff>
    </xdr:to>
    <xdr:sp macro="" textlink="">
      <xdr:nvSpPr>
        <xdr:cNvPr id="163" name="楕円 162"/>
        <xdr:cNvSpPr/>
      </xdr:nvSpPr>
      <xdr:spPr>
        <a:xfrm>
          <a:off x="11747500" y="52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167096</xdr:rowOff>
    </xdr:from>
    <xdr:to>
      <xdr:col>64</xdr:col>
      <xdr:colOff>73025</xdr:colOff>
      <xdr:row>30</xdr:row>
      <xdr:rowOff>145388</xdr:rowOff>
    </xdr:to>
    <xdr:cxnSp macro="">
      <xdr:nvCxnSpPr>
        <xdr:cNvPr id="164" name="直線コネクタ 163"/>
        <xdr:cNvCxnSpPr/>
      </xdr:nvCxnSpPr>
      <xdr:spPr>
        <a:xfrm flipV="1">
          <a:off x="11798300" y="5139146"/>
          <a:ext cx="762000" cy="149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89307</xdr:rowOff>
    </xdr:from>
    <xdr:ext cx="469744" cy="259045"/>
    <xdr:sp macro="" textlink="">
      <xdr:nvSpPr>
        <xdr:cNvPr id="165" name="n_1aveValue債務償還比率"/>
        <xdr:cNvSpPr txBox="1"/>
      </xdr:nvSpPr>
      <xdr:spPr>
        <a:xfrm>
          <a:off x="13836727" y="47184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105499</xdr:rowOff>
    </xdr:from>
    <xdr:ext cx="469744" cy="259045"/>
    <xdr:sp macro="" textlink="">
      <xdr:nvSpPr>
        <xdr:cNvPr id="166" name="n_2aveValue債務償還比率"/>
        <xdr:cNvSpPr txBox="1"/>
      </xdr:nvSpPr>
      <xdr:spPr>
        <a:xfrm>
          <a:off x="13087427" y="4734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83910</xdr:rowOff>
    </xdr:from>
    <xdr:ext cx="469744" cy="259045"/>
    <xdr:sp macro="" textlink="">
      <xdr:nvSpPr>
        <xdr:cNvPr id="167" name="n_3aveValue債務償還比率"/>
        <xdr:cNvSpPr txBox="1"/>
      </xdr:nvSpPr>
      <xdr:spPr>
        <a:xfrm>
          <a:off x="12325427" y="4713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33981</xdr:rowOff>
    </xdr:from>
    <xdr:ext cx="469744" cy="259045"/>
    <xdr:sp macro="" textlink="">
      <xdr:nvSpPr>
        <xdr:cNvPr id="168" name="n_4aveValue債務償還比率"/>
        <xdr:cNvSpPr txBox="1"/>
      </xdr:nvSpPr>
      <xdr:spPr>
        <a:xfrm>
          <a:off x="11563427" y="4834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39423</xdr:rowOff>
    </xdr:from>
    <xdr:ext cx="469744" cy="259045"/>
    <xdr:sp macro="" textlink="">
      <xdr:nvSpPr>
        <xdr:cNvPr id="169" name="n_1mainValue債務償還比率"/>
        <xdr:cNvSpPr txBox="1"/>
      </xdr:nvSpPr>
      <xdr:spPr>
        <a:xfrm>
          <a:off x="13836727" y="51829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81832</xdr:rowOff>
    </xdr:from>
    <xdr:ext cx="469744" cy="259045"/>
    <xdr:sp macro="" textlink="">
      <xdr:nvSpPr>
        <xdr:cNvPr id="170" name="n_2mainValue債務償還比率"/>
        <xdr:cNvSpPr txBox="1"/>
      </xdr:nvSpPr>
      <xdr:spPr>
        <a:xfrm>
          <a:off x="13087427" y="52253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37573</xdr:rowOff>
    </xdr:from>
    <xdr:ext cx="469744" cy="259045"/>
    <xdr:sp macro="" textlink="">
      <xdr:nvSpPr>
        <xdr:cNvPr id="171" name="n_3mainValue債務償還比率"/>
        <xdr:cNvSpPr txBox="1"/>
      </xdr:nvSpPr>
      <xdr:spPr>
        <a:xfrm>
          <a:off x="12325427" y="51810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15865</xdr:rowOff>
    </xdr:from>
    <xdr:ext cx="469744" cy="259045"/>
    <xdr:sp macro="" textlink="">
      <xdr:nvSpPr>
        <xdr:cNvPr id="172" name="n_4mainValue債務償還比率"/>
        <xdr:cNvSpPr txBox="1"/>
      </xdr:nvSpPr>
      <xdr:spPr>
        <a:xfrm>
          <a:off x="11563427" y="533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73" name="正方形/長方形 172"/>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74" name="正方形/長方形 173"/>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5" name="テキスト ボックス 174"/>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6" name="テキスト ボックス 175"/>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7" name="テキスト ボックス 176"/>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8" name="テキスト ボックス 177"/>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北海道清水町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8,755
8,443
402.25
9,832,241
9,519,279
307,938
5,373,225
9,668,794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68580</xdr:rowOff>
    </xdr:from>
    <xdr:to>
      <xdr:col>24</xdr:col>
      <xdr:colOff>62865</xdr:colOff>
      <xdr:row>41</xdr:row>
      <xdr:rowOff>114300</xdr:rowOff>
    </xdr:to>
    <xdr:cxnSp macro="">
      <xdr:nvCxnSpPr>
        <xdr:cNvPr id="57" name="直線コネクタ 56"/>
        <xdr:cNvCxnSpPr/>
      </xdr:nvCxnSpPr>
      <xdr:spPr>
        <a:xfrm flipV="1">
          <a:off x="4634865" y="5726430"/>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118127</xdr:rowOff>
    </xdr:from>
    <xdr:ext cx="405111" cy="259045"/>
    <xdr:sp macro="" textlink="">
      <xdr:nvSpPr>
        <xdr:cNvPr id="58" name="【道路】&#10;有形固定資産減価償却率最小値テキスト"/>
        <xdr:cNvSpPr txBox="1"/>
      </xdr:nvSpPr>
      <xdr:spPr>
        <a:xfrm>
          <a:off x="4673600" y="7147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114300</xdr:rowOff>
    </xdr:from>
    <xdr:to>
      <xdr:col>24</xdr:col>
      <xdr:colOff>152400</xdr:colOff>
      <xdr:row>41</xdr:row>
      <xdr:rowOff>114300</xdr:rowOff>
    </xdr:to>
    <xdr:cxnSp macro="">
      <xdr:nvCxnSpPr>
        <xdr:cNvPr id="59" name="直線コネクタ 58"/>
        <xdr:cNvCxnSpPr/>
      </xdr:nvCxnSpPr>
      <xdr:spPr>
        <a:xfrm>
          <a:off x="4546600" y="7143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15257</xdr:rowOff>
    </xdr:from>
    <xdr:ext cx="405111" cy="259045"/>
    <xdr:sp macro="" textlink="">
      <xdr:nvSpPr>
        <xdr:cNvPr id="60" name="【道路】&#10;有形固定資産減価償却率最大値テキスト"/>
        <xdr:cNvSpPr txBox="1"/>
      </xdr:nvSpPr>
      <xdr:spPr>
        <a:xfrm>
          <a:off x="4673600" y="5501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68580</xdr:rowOff>
    </xdr:from>
    <xdr:to>
      <xdr:col>24</xdr:col>
      <xdr:colOff>152400</xdr:colOff>
      <xdr:row>33</xdr:row>
      <xdr:rowOff>68580</xdr:rowOff>
    </xdr:to>
    <xdr:cxnSp macro="">
      <xdr:nvCxnSpPr>
        <xdr:cNvPr id="61" name="直線コネクタ 60"/>
        <xdr:cNvCxnSpPr/>
      </xdr:nvCxnSpPr>
      <xdr:spPr>
        <a:xfrm>
          <a:off x="4546600" y="5726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137177</xdr:rowOff>
    </xdr:from>
    <xdr:ext cx="405111" cy="259045"/>
    <xdr:sp macro="" textlink="">
      <xdr:nvSpPr>
        <xdr:cNvPr id="62" name="【道路】&#10;有形固定資産減価償却率平均値テキスト"/>
        <xdr:cNvSpPr txBox="1"/>
      </xdr:nvSpPr>
      <xdr:spPr>
        <a:xfrm>
          <a:off x="4673600" y="6652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158750</xdr:rowOff>
    </xdr:from>
    <xdr:to>
      <xdr:col>24</xdr:col>
      <xdr:colOff>114300</xdr:colOff>
      <xdr:row>39</xdr:row>
      <xdr:rowOff>88900</xdr:rowOff>
    </xdr:to>
    <xdr:sp macro="" textlink="">
      <xdr:nvSpPr>
        <xdr:cNvPr id="63" name="フローチャート: 判断 62"/>
        <xdr:cNvSpPr/>
      </xdr:nvSpPr>
      <xdr:spPr>
        <a:xfrm>
          <a:off x="4584700" y="667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128270</xdr:rowOff>
    </xdr:from>
    <xdr:to>
      <xdr:col>20</xdr:col>
      <xdr:colOff>38100</xdr:colOff>
      <xdr:row>39</xdr:row>
      <xdr:rowOff>58420</xdr:rowOff>
    </xdr:to>
    <xdr:sp macro="" textlink="">
      <xdr:nvSpPr>
        <xdr:cNvPr id="64" name="フローチャート: 判断 63"/>
        <xdr:cNvSpPr/>
      </xdr:nvSpPr>
      <xdr:spPr>
        <a:xfrm>
          <a:off x="3746500" y="664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113030</xdr:rowOff>
    </xdr:from>
    <xdr:to>
      <xdr:col>15</xdr:col>
      <xdr:colOff>101600</xdr:colOff>
      <xdr:row>39</xdr:row>
      <xdr:rowOff>43180</xdr:rowOff>
    </xdr:to>
    <xdr:sp macro="" textlink="">
      <xdr:nvSpPr>
        <xdr:cNvPr id="65" name="フローチャート: 判断 64"/>
        <xdr:cNvSpPr/>
      </xdr:nvSpPr>
      <xdr:spPr>
        <a:xfrm>
          <a:off x="2857500" y="6628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74930</xdr:rowOff>
    </xdr:from>
    <xdr:to>
      <xdr:col>10</xdr:col>
      <xdr:colOff>165100</xdr:colOff>
      <xdr:row>39</xdr:row>
      <xdr:rowOff>5080</xdr:rowOff>
    </xdr:to>
    <xdr:sp macro="" textlink="">
      <xdr:nvSpPr>
        <xdr:cNvPr id="66" name="フローチャート: 判断 65"/>
        <xdr:cNvSpPr/>
      </xdr:nvSpPr>
      <xdr:spPr>
        <a:xfrm>
          <a:off x="1968500" y="6590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38735</xdr:rowOff>
    </xdr:from>
    <xdr:to>
      <xdr:col>6</xdr:col>
      <xdr:colOff>38100</xdr:colOff>
      <xdr:row>38</xdr:row>
      <xdr:rowOff>140335</xdr:rowOff>
    </xdr:to>
    <xdr:sp macro="" textlink="">
      <xdr:nvSpPr>
        <xdr:cNvPr id="67" name="フローチャート: 判断 66"/>
        <xdr:cNvSpPr/>
      </xdr:nvSpPr>
      <xdr:spPr>
        <a:xfrm>
          <a:off x="1079500" y="65538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29210</xdr:rowOff>
    </xdr:from>
    <xdr:to>
      <xdr:col>24</xdr:col>
      <xdr:colOff>114300</xdr:colOff>
      <xdr:row>37</xdr:row>
      <xdr:rowOff>130810</xdr:rowOff>
    </xdr:to>
    <xdr:sp macro="" textlink="">
      <xdr:nvSpPr>
        <xdr:cNvPr id="73" name="楕円 72"/>
        <xdr:cNvSpPr/>
      </xdr:nvSpPr>
      <xdr:spPr>
        <a:xfrm>
          <a:off x="4584700" y="6372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36</xdr:row>
      <xdr:rowOff>52087</xdr:rowOff>
    </xdr:from>
    <xdr:ext cx="405111" cy="259045"/>
    <xdr:sp macro="" textlink="">
      <xdr:nvSpPr>
        <xdr:cNvPr id="74" name="【道路】&#10;有形固定資産減価償却率該当値テキスト"/>
        <xdr:cNvSpPr txBox="1"/>
      </xdr:nvSpPr>
      <xdr:spPr>
        <a:xfrm>
          <a:off x="4673600"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23495</xdr:rowOff>
    </xdr:from>
    <xdr:to>
      <xdr:col>20</xdr:col>
      <xdr:colOff>38100</xdr:colOff>
      <xdr:row>37</xdr:row>
      <xdr:rowOff>125095</xdr:rowOff>
    </xdr:to>
    <xdr:sp macro="" textlink="">
      <xdr:nvSpPr>
        <xdr:cNvPr id="75" name="楕円 74"/>
        <xdr:cNvSpPr/>
      </xdr:nvSpPr>
      <xdr:spPr>
        <a:xfrm>
          <a:off x="3746500" y="636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74295</xdr:rowOff>
    </xdr:from>
    <xdr:to>
      <xdr:col>24</xdr:col>
      <xdr:colOff>63500</xdr:colOff>
      <xdr:row>37</xdr:row>
      <xdr:rowOff>80010</xdr:rowOff>
    </xdr:to>
    <xdr:cxnSp macro="">
      <xdr:nvCxnSpPr>
        <xdr:cNvPr id="76" name="直線コネクタ 75"/>
        <xdr:cNvCxnSpPr/>
      </xdr:nvCxnSpPr>
      <xdr:spPr>
        <a:xfrm>
          <a:off x="3797300" y="6417945"/>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34925</xdr:rowOff>
    </xdr:from>
    <xdr:to>
      <xdr:col>15</xdr:col>
      <xdr:colOff>101600</xdr:colOff>
      <xdr:row>39</xdr:row>
      <xdr:rowOff>136525</xdr:rowOff>
    </xdr:to>
    <xdr:sp macro="" textlink="">
      <xdr:nvSpPr>
        <xdr:cNvPr id="77" name="楕円 76"/>
        <xdr:cNvSpPr/>
      </xdr:nvSpPr>
      <xdr:spPr>
        <a:xfrm>
          <a:off x="2857500" y="6721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74295</xdr:rowOff>
    </xdr:from>
    <xdr:to>
      <xdr:col>19</xdr:col>
      <xdr:colOff>177800</xdr:colOff>
      <xdr:row>39</xdr:row>
      <xdr:rowOff>85725</xdr:rowOff>
    </xdr:to>
    <xdr:cxnSp macro="">
      <xdr:nvCxnSpPr>
        <xdr:cNvPr id="78" name="直線コネクタ 77"/>
        <xdr:cNvCxnSpPr/>
      </xdr:nvCxnSpPr>
      <xdr:spPr>
        <a:xfrm flipV="1">
          <a:off x="2908300" y="6417945"/>
          <a:ext cx="889000" cy="3543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39</xdr:row>
      <xdr:rowOff>6350</xdr:rowOff>
    </xdr:from>
    <xdr:to>
      <xdr:col>10</xdr:col>
      <xdr:colOff>165100</xdr:colOff>
      <xdr:row>39</xdr:row>
      <xdr:rowOff>107950</xdr:rowOff>
    </xdr:to>
    <xdr:sp macro="" textlink="">
      <xdr:nvSpPr>
        <xdr:cNvPr id="79" name="楕円 78"/>
        <xdr:cNvSpPr/>
      </xdr:nvSpPr>
      <xdr:spPr>
        <a:xfrm>
          <a:off x="1968500" y="669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57150</xdr:rowOff>
    </xdr:from>
    <xdr:to>
      <xdr:col>15</xdr:col>
      <xdr:colOff>50800</xdr:colOff>
      <xdr:row>39</xdr:row>
      <xdr:rowOff>85725</xdr:rowOff>
    </xdr:to>
    <xdr:cxnSp macro="">
      <xdr:nvCxnSpPr>
        <xdr:cNvPr id="80" name="直線コネクタ 79"/>
        <xdr:cNvCxnSpPr/>
      </xdr:nvCxnSpPr>
      <xdr:spPr>
        <a:xfrm>
          <a:off x="2019300" y="674370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73025</xdr:rowOff>
    </xdr:from>
    <xdr:to>
      <xdr:col>6</xdr:col>
      <xdr:colOff>38100</xdr:colOff>
      <xdr:row>38</xdr:row>
      <xdr:rowOff>3175</xdr:rowOff>
    </xdr:to>
    <xdr:sp macro="" textlink="">
      <xdr:nvSpPr>
        <xdr:cNvPr id="81" name="楕円 80"/>
        <xdr:cNvSpPr/>
      </xdr:nvSpPr>
      <xdr:spPr>
        <a:xfrm>
          <a:off x="1079500" y="6416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123825</xdr:rowOff>
    </xdr:from>
    <xdr:to>
      <xdr:col>10</xdr:col>
      <xdr:colOff>114300</xdr:colOff>
      <xdr:row>39</xdr:row>
      <xdr:rowOff>57150</xdr:rowOff>
    </xdr:to>
    <xdr:cxnSp macro="">
      <xdr:nvCxnSpPr>
        <xdr:cNvPr id="82" name="直線コネクタ 81"/>
        <xdr:cNvCxnSpPr/>
      </xdr:nvCxnSpPr>
      <xdr:spPr>
        <a:xfrm>
          <a:off x="1130300" y="6467475"/>
          <a:ext cx="889000" cy="2762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49547</xdr:rowOff>
    </xdr:from>
    <xdr:ext cx="405111" cy="259045"/>
    <xdr:sp macro="" textlink="">
      <xdr:nvSpPr>
        <xdr:cNvPr id="83" name="n_1aveValue【道路】&#10;有形固定資産減価償却率"/>
        <xdr:cNvSpPr txBox="1"/>
      </xdr:nvSpPr>
      <xdr:spPr>
        <a:xfrm>
          <a:off x="3582044" y="67360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59707</xdr:rowOff>
    </xdr:from>
    <xdr:ext cx="405111" cy="259045"/>
    <xdr:sp macro="" textlink="">
      <xdr:nvSpPr>
        <xdr:cNvPr id="84" name="n_2aveValue【道路】&#10;有形固定資産減価償却率"/>
        <xdr:cNvSpPr txBox="1"/>
      </xdr:nvSpPr>
      <xdr:spPr>
        <a:xfrm>
          <a:off x="2705744" y="640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21607</xdr:rowOff>
    </xdr:from>
    <xdr:ext cx="405111" cy="259045"/>
    <xdr:sp macro="" textlink="">
      <xdr:nvSpPr>
        <xdr:cNvPr id="85" name="n_3aveValue【道路】&#10;有形固定資産減価償却率"/>
        <xdr:cNvSpPr txBox="1"/>
      </xdr:nvSpPr>
      <xdr:spPr>
        <a:xfrm>
          <a:off x="1816744" y="63652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131462</xdr:rowOff>
    </xdr:from>
    <xdr:ext cx="405111" cy="259045"/>
    <xdr:sp macro="" textlink="">
      <xdr:nvSpPr>
        <xdr:cNvPr id="86" name="n_4aveValue【道路】&#10;有形固定資産減価償却率"/>
        <xdr:cNvSpPr txBox="1"/>
      </xdr:nvSpPr>
      <xdr:spPr>
        <a:xfrm>
          <a:off x="927744" y="6646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141622</xdr:rowOff>
    </xdr:from>
    <xdr:ext cx="405111" cy="259045"/>
    <xdr:sp macro="" textlink="">
      <xdr:nvSpPr>
        <xdr:cNvPr id="87" name="n_1mainValue【道路】&#10;有形固定資産減価償却率"/>
        <xdr:cNvSpPr txBox="1"/>
      </xdr:nvSpPr>
      <xdr:spPr>
        <a:xfrm>
          <a:off x="3582044" y="6142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127652</xdr:rowOff>
    </xdr:from>
    <xdr:ext cx="405111" cy="259045"/>
    <xdr:sp macro="" textlink="">
      <xdr:nvSpPr>
        <xdr:cNvPr id="88" name="n_2mainValue【道路】&#10;有形固定資産減価償却率"/>
        <xdr:cNvSpPr txBox="1"/>
      </xdr:nvSpPr>
      <xdr:spPr>
        <a:xfrm>
          <a:off x="2705744" y="6814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99077</xdr:rowOff>
    </xdr:from>
    <xdr:ext cx="405111" cy="259045"/>
    <xdr:sp macro="" textlink="">
      <xdr:nvSpPr>
        <xdr:cNvPr id="89" name="n_3mainValue【道路】&#10;有形固定資産減価償却率"/>
        <xdr:cNvSpPr txBox="1"/>
      </xdr:nvSpPr>
      <xdr:spPr>
        <a:xfrm>
          <a:off x="1816744" y="678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19702</xdr:rowOff>
    </xdr:from>
    <xdr:ext cx="405111" cy="259045"/>
    <xdr:sp macro="" textlink="">
      <xdr:nvSpPr>
        <xdr:cNvPr id="90" name="n_4mainValue【道路】&#10;有形固定資産減価償却率"/>
        <xdr:cNvSpPr txBox="1"/>
      </xdr:nvSpPr>
      <xdr:spPr>
        <a:xfrm>
          <a:off x="927744" y="6191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19.303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38100</xdr:rowOff>
    </xdr:from>
    <xdr:to>
      <xdr:col>59</xdr:col>
      <xdr:colOff>50800</xdr:colOff>
      <xdr:row>42</xdr:row>
      <xdr:rowOff>38100</xdr:rowOff>
    </xdr:to>
    <xdr:cxnSp macro="">
      <xdr:nvCxnSpPr>
        <xdr:cNvPr id="101" name="直線コネクタ 100"/>
        <xdr:cNvCxnSpPr/>
      </xdr:nvCxnSpPr>
      <xdr:spPr>
        <a:xfrm>
          <a:off x="6604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67327</xdr:rowOff>
    </xdr:from>
    <xdr:ext cx="467179" cy="259045"/>
    <xdr:sp macro="" textlink="">
      <xdr:nvSpPr>
        <xdr:cNvPr id="102" name="テキスト ボックス 101"/>
        <xdr:cNvSpPr txBox="1"/>
      </xdr:nvSpPr>
      <xdr:spPr>
        <a:xfrm>
          <a:off x="6136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0</xdr:rowOff>
    </xdr:from>
    <xdr:to>
      <xdr:col>59</xdr:col>
      <xdr:colOff>50800</xdr:colOff>
      <xdr:row>40</xdr:row>
      <xdr:rowOff>0</xdr:rowOff>
    </xdr:to>
    <xdr:cxnSp macro="">
      <xdr:nvCxnSpPr>
        <xdr:cNvPr id="103" name="直線コネクタ 102"/>
        <xdr:cNvCxnSpPr/>
      </xdr:nvCxnSpPr>
      <xdr:spPr>
        <a:xfrm>
          <a:off x="6604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39</xdr:row>
      <xdr:rowOff>29227</xdr:rowOff>
    </xdr:from>
    <xdr:ext cx="595419" cy="259045"/>
    <xdr:sp macro="" textlink="">
      <xdr:nvSpPr>
        <xdr:cNvPr id="104" name="テキスト ボックス 103"/>
        <xdr:cNvSpPr txBox="1"/>
      </xdr:nvSpPr>
      <xdr:spPr>
        <a:xfrm>
          <a:off x="6008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133350</xdr:rowOff>
    </xdr:from>
    <xdr:to>
      <xdr:col>59</xdr:col>
      <xdr:colOff>50800</xdr:colOff>
      <xdr:row>37</xdr:row>
      <xdr:rowOff>133350</xdr:rowOff>
    </xdr:to>
    <xdr:cxnSp macro="">
      <xdr:nvCxnSpPr>
        <xdr:cNvPr id="105" name="直線コネクタ 104"/>
        <xdr:cNvCxnSpPr/>
      </xdr:nvCxnSpPr>
      <xdr:spPr>
        <a:xfrm>
          <a:off x="6604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162577</xdr:rowOff>
    </xdr:from>
    <xdr:ext cx="595419" cy="259045"/>
    <xdr:sp macro="" textlink="">
      <xdr:nvSpPr>
        <xdr:cNvPr id="106" name="テキスト ボックス 105"/>
        <xdr:cNvSpPr txBox="1"/>
      </xdr:nvSpPr>
      <xdr:spPr>
        <a:xfrm>
          <a:off x="6008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95250</xdr:rowOff>
    </xdr:from>
    <xdr:to>
      <xdr:col>59</xdr:col>
      <xdr:colOff>50800</xdr:colOff>
      <xdr:row>35</xdr:row>
      <xdr:rowOff>95250</xdr:rowOff>
    </xdr:to>
    <xdr:cxnSp macro="">
      <xdr:nvCxnSpPr>
        <xdr:cNvPr id="107" name="直線コネクタ 106"/>
        <xdr:cNvCxnSpPr/>
      </xdr:nvCxnSpPr>
      <xdr:spPr>
        <a:xfrm>
          <a:off x="6604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124477</xdr:rowOff>
    </xdr:from>
    <xdr:ext cx="595419" cy="259045"/>
    <xdr:sp macro="" textlink="">
      <xdr:nvSpPr>
        <xdr:cNvPr id="108" name="テキスト ボックス 107"/>
        <xdr:cNvSpPr txBox="1"/>
      </xdr:nvSpPr>
      <xdr:spPr>
        <a:xfrm>
          <a:off x="6008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57150</xdr:rowOff>
    </xdr:from>
    <xdr:to>
      <xdr:col>59</xdr:col>
      <xdr:colOff>50800</xdr:colOff>
      <xdr:row>33</xdr:row>
      <xdr:rowOff>57150</xdr:rowOff>
    </xdr:to>
    <xdr:cxnSp macro="">
      <xdr:nvCxnSpPr>
        <xdr:cNvPr id="109" name="直線コネクタ 108"/>
        <xdr:cNvCxnSpPr/>
      </xdr:nvCxnSpPr>
      <xdr:spPr>
        <a:xfrm>
          <a:off x="6604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32</xdr:row>
      <xdr:rowOff>86377</xdr:rowOff>
    </xdr:from>
    <xdr:ext cx="685572" cy="259045"/>
    <xdr:sp macro="" textlink="">
      <xdr:nvSpPr>
        <xdr:cNvPr id="110" name="テキスト ボックス 109"/>
        <xdr:cNvSpPr txBox="1"/>
      </xdr:nvSpPr>
      <xdr:spPr>
        <a:xfrm>
          <a:off x="5918428" y="557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30</xdr:row>
      <xdr:rowOff>48277</xdr:rowOff>
    </xdr:from>
    <xdr:ext cx="685572" cy="259045"/>
    <xdr:sp macro="" textlink="">
      <xdr:nvSpPr>
        <xdr:cNvPr id="112" name="テキスト ボックス 111"/>
        <xdr:cNvSpPr txBox="1"/>
      </xdr:nvSpPr>
      <xdr:spPr>
        <a:xfrm>
          <a:off x="5918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127707</xdr:rowOff>
    </xdr:from>
    <xdr:to>
      <xdr:col>54</xdr:col>
      <xdr:colOff>189865</xdr:colOff>
      <xdr:row>42</xdr:row>
      <xdr:rowOff>12443</xdr:rowOff>
    </xdr:to>
    <xdr:cxnSp macro="">
      <xdr:nvCxnSpPr>
        <xdr:cNvPr id="114" name="直線コネクタ 113"/>
        <xdr:cNvCxnSpPr/>
      </xdr:nvCxnSpPr>
      <xdr:spPr>
        <a:xfrm flipV="1">
          <a:off x="10476865" y="5785557"/>
          <a:ext cx="0" cy="14277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16270</xdr:rowOff>
    </xdr:from>
    <xdr:ext cx="534377" cy="259045"/>
    <xdr:sp macro="" textlink="">
      <xdr:nvSpPr>
        <xdr:cNvPr id="115" name="【道路】&#10;一人当たり延長最小値テキスト"/>
        <xdr:cNvSpPr txBox="1"/>
      </xdr:nvSpPr>
      <xdr:spPr>
        <a:xfrm>
          <a:off x="10515600" y="7217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12443</xdr:rowOff>
    </xdr:from>
    <xdr:to>
      <xdr:col>55</xdr:col>
      <xdr:colOff>88900</xdr:colOff>
      <xdr:row>42</xdr:row>
      <xdr:rowOff>12443</xdr:rowOff>
    </xdr:to>
    <xdr:cxnSp macro="">
      <xdr:nvCxnSpPr>
        <xdr:cNvPr id="116" name="直線コネクタ 115"/>
        <xdr:cNvCxnSpPr/>
      </xdr:nvCxnSpPr>
      <xdr:spPr>
        <a:xfrm>
          <a:off x="10388600" y="7213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74384</xdr:rowOff>
    </xdr:from>
    <xdr:ext cx="690189" cy="259045"/>
    <xdr:sp macro="" textlink="">
      <xdr:nvSpPr>
        <xdr:cNvPr id="117" name="【道路】&#10;一人当たり延長最大値テキスト"/>
        <xdr:cNvSpPr txBox="1"/>
      </xdr:nvSpPr>
      <xdr:spPr>
        <a:xfrm>
          <a:off x="10515600" y="556078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1,144.443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127707</xdr:rowOff>
    </xdr:from>
    <xdr:to>
      <xdr:col>55</xdr:col>
      <xdr:colOff>88900</xdr:colOff>
      <xdr:row>33</xdr:row>
      <xdr:rowOff>127707</xdr:rowOff>
    </xdr:to>
    <xdr:cxnSp macro="">
      <xdr:nvCxnSpPr>
        <xdr:cNvPr id="118" name="直線コネクタ 117"/>
        <xdr:cNvCxnSpPr/>
      </xdr:nvCxnSpPr>
      <xdr:spPr>
        <a:xfrm>
          <a:off x="10388600" y="5785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71322</xdr:rowOff>
    </xdr:from>
    <xdr:ext cx="534377" cy="259045"/>
    <xdr:sp macro="" textlink="">
      <xdr:nvSpPr>
        <xdr:cNvPr id="119" name="【道路】&#10;一人当たり延長平均値テキスト"/>
        <xdr:cNvSpPr txBox="1"/>
      </xdr:nvSpPr>
      <xdr:spPr>
        <a:xfrm>
          <a:off x="10515600" y="69293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48445</xdr:rowOff>
    </xdr:from>
    <xdr:to>
      <xdr:col>55</xdr:col>
      <xdr:colOff>50800</xdr:colOff>
      <xdr:row>41</xdr:row>
      <xdr:rowOff>150045</xdr:rowOff>
    </xdr:to>
    <xdr:sp macro="" textlink="">
      <xdr:nvSpPr>
        <xdr:cNvPr id="120" name="フローチャート: 判断 119"/>
        <xdr:cNvSpPr/>
      </xdr:nvSpPr>
      <xdr:spPr>
        <a:xfrm>
          <a:off x="10426700" y="70778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41</xdr:row>
      <xdr:rowOff>53844</xdr:rowOff>
    </xdr:from>
    <xdr:to>
      <xdr:col>50</xdr:col>
      <xdr:colOff>165100</xdr:colOff>
      <xdr:row>41</xdr:row>
      <xdr:rowOff>155444</xdr:rowOff>
    </xdr:to>
    <xdr:sp macro="" textlink="">
      <xdr:nvSpPr>
        <xdr:cNvPr id="121" name="フローチャート: 判断 120"/>
        <xdr:cNvSpPr/>
      </xdr:nvSpPr>
      <xdr:spPr>
        <a:xfrm>
          <a:off x="9588500" y="7083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41</xdr:row>
      <xdr:rowOff>57858</xdr:rowOff>
    </xdr:from>
    <xdr:to>
      <xdr:col>46</xdr:col>
      <xdr:colOff>38100</xdr:colOff>
      <xdr:row>41</xdr:row>
      <xdr:rowOff>159458</xdr:rowOff>
    </xdr:to>
    <xdr:sp macro="" textlink="">
      <xdr:nvSpPr>
        <xdr:cNvPr id="122" name="フローチャート: 判断 121"/>
        <xdr:cNvSpPr/>
      </xdr:nvSpPr>
      <xdr:spPr>
        <a:xfrm>
          <a:off x="8699500" y="708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41</xdr:row>
      <xdr:rowOff>55887</xdr:rowOff>
    </xdr:from>
    <xdr:to>
      <xdr:col>41</xdr:col>
      <xdr:colOff>101600</xdr:colOff>
      <xdr:row>41</xdr:row>
      <xdr:rowOff>157487</xdr:rowOff>
    </xdr:to>
    <xdr:sp macro="" textlink="">
      <xdr:nvSpPr>
        <xdr:cNvPr id="123" name="フローチャート: 判断 122"/>
        <xdr:cNvSpPr/>
      </xdr:nvSpPr>
      <xdr:spPr>
        <a:xfrm>
          <a:off x="7810500" y="7085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41</xdr:row>
      <xdr:rowOff>86602</xdr:rowOff>
    </xdr:from>
    <xdr:to>
      <xdr:col>36</xdr:col>
      <xdr:colOff>165100</xdr:colOff>
      <xdr:row>42</xdr:row>
      <xdr:rowOff>16752</xdr:rowOff>
    </xdr:to>
    <xdr:sp macro="" textlink="">
      <xdr:nvSpPr>
        <xdr:cNvPr id="124" name="フローチャート: 判断 123"/>
        <xdr:cNvSpPr/>
      </xdr:nvSpPr>
      <xdr:spPr>
        <a:xfrm>
          <a:off x="6921500" y="711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66736</xdr:rowOff>
    </xdr:from>
    <xdr:to>
      <xdr:col>55</xdr:col>
      <xdr:colOff>50800</xdr:colOff>
      <xdr:row>41</xdr:row>
      <xdr:rowOff>168336</xdr:rowOff>
    </xdr:to>
    <xdr:sp macro="" textlink="">
      <xdr:nvSpPr>
        <xdr:cNvPr id="130" name="楕円 129"/>
        <xdr:cNvSpPr/>
      </xdr:nvSpPr>
      <xdr:spPr>
        <a:xfrm>
          <a:off x="10426700" y="70961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41</xdr:row>
      <xdr:rowOff>26872</xdr:rowOff>
    </xdr:from>
    <xdr:ext cx="534377" cy="259045"/>
    <xdr:sp macro="" textlink="">
      <xdr:nvSpPr>
        <xdr:cNvPr id="131" name="【道路】&#10;一人当たり延長該当値テキスト"/>
        <xdr:cNvSpPr txBox="1"/>
      </xdr:nvSpPr>
      <xdr:spPr>
        <a:xfrm>
          <a:off x="10515600" y="7056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68304</xdr:rowOff>
    </xdr:from>
    <xdr:to>
      <xdr:col>50</xdr:col>
      <xdr:colOff>165100</xdr:colOff>
      <xdr:row>41</xdr:row>
      <xdr:rowOff>169904</xdr:rowOff>
    </xdr:to>
    <xdr:sp macro="" textlink="">
      <xdr:nvSpPr>
        <xdr:cNvPr id="132" name="楕円 131"/>
        <xdr:cNvSpPr/>
      </xdr:nvSpPr>
      <xdr:spPr>
        <a:xfrm>
          <a:off x="9588500" y="7097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117536</xdr:rowOff>
    </xdr:from>
    <xdr:to>
      <xdr:col>55</xdr:col>
      <xdr:colOff>0</xdr:colOff>
      <xdr:row>41</xdr:row>
      <xdr:rowOff>119104</xdr:rowOff>
    </xdr:to>
    <xdr:cxnSp macro="">
      <xdr:nvCxnSpPr>
        <xdr:cNvPr id="133" name="直線コネクタ 132"/>
        <xdr:cNvCxnSpPr/>
      </xdr:nvCxnSpPr>
      <xdr:spPr>
        <a:xfrm flipV="1">
          <a:off x="9639300" y="7146986"/>
          <a:ext cx="838200" cy="1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69695</xdr:rowOff>
    </xdr:from>
    <xdr:to>
      <xdr:col>46</xdr:col>
      <xdr:colOff>38100</xdr:colOff>
      <xdr:row>41</xdr:row>
      <xdr:rowOff>171295</xdr:rowOff>
    </xdr:to>
    <xdr:sp macro="" textlink="">
      <xdr:nvSpPr>
        <xdr:cNvPr id="134" name="楕円 133"/>
        <xdr:cNvSpPr/>
      </xdr:nvSpPr>
      <xdr:spPr>
        <a:xfrm>
          <a:off x="8699500" y="7099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119104</xdr:rowOff>
    </xdr:from>
    <xdr:to>
      <xdr:col>50</xdr:col>
      <xdr:colOff>114300</xdr:colOff>
      <xdr:row>41</xdr:row>
      <xdr:rowOff>120495</xdr:rowOff>
    </xdr:to>
    <xdr:cxnSp macro="">
      <xdr:nvCxnSpPr>
        <xdr:cNvPr id="135" name="直線コネクタ 134"/>
        <xdr:cNvCxnSpPr/>
      </xdr:nvCxnSpPr>
      <xdr:spPr>
        <a:xfrm flipV="1">
          <a:off x="8750300" y="7148554"/>
          <a:ext cx="889000" cy="1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70800</xdr:rowOff>
    </xdr:from>
    <xdr:to>
      <xdr:col>41</xdr:col>
      <xdr:colOff>101600</xdr:colOff>
      <xdr:row>42</xdr:row>
      <xdr:rowOff>950</xdr:rowOff>
    </xdr:to>
    <xdr:sp macro="" textlink="">
      <xdr:nvSpPr>
        <xdr:cNvPr id="136" name="楕円 135"/>
        <xdr:cNvSpPr/>
      </xdr:nvSpPr>
      <xdr:spPr>
        <a:xfrm>
          <a:off x="7810500" y="710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120495</xdr:rowOff>
    </xdr:from>
    <xdr:to>
      <xdr:col>45</xdr:col>
      <xdr:colOff>177800</xdr:colOff>
      <xdr:row>41</xdr:row>
      <xdr:rowOff>121600</xdr:rowOff>
    </xdr:to>
    <xdr:cxnSp macro="">
      <xdr:nvCxnSpPr>
        <xdr:cNvPr id="137" name="直線コネクタ 136"/>
        <xdr:cNvCxnSpPr/>
      </xdr:nvCxnSpPr>
      <xdr:spPr>
        <a:xfrm flipV="1">
          <a:off x="7861300" y="7149945"/>
          <a:ext cx="889000" cy="1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72199</xdr:rowOff>
    </xdr:from>
    <xdr:to>
      <xdr:col>36</xdr:col>
      <xdr:colOff>165100</xdr:colOff>
      <xdr:row>42</xdr:row>
      <xdr:rowOff>2349</xdr:rowOff>
    </xdr:to>
    <xdr:sp macro="" textlink="">
      <xdr:nvSpPr>
        <xdr:cNvPr id="138" name="楕円 137"/>
        <xdr:cNvSpPr/>
      </xdr:nvSpPr>
      <xdr:spPr>
        <a:xfrm>
          <a:off x="6921500" y="7101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121600</xdr:rowOff>
    </xdr:from>
    <xdr:to>
      <xdr:col>41</xdr:col>
      <xdr:colOff>50800</xdr:colOff>
      <xdr:row>41</xdr:row>
      <xdr:rowOff>122999</xdr:rowOff>
    </xdr:to>
    <xdr:cxnSp macro="">
      <xdr:nvCxnSpPr>
        <xdr:cNvPr id="139" name="直線コネクタ 138"/>
        <xdr:cNvCxnSpPr/>
      </xdr:nvCxnSpPr>
      <xdr:spPr>
        <a:xfrm flipV="1">
          <a:off x="6972300" y="7151050"/>
          <a:ext cx="889000" cy="13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40</xdr:row>
      <xdr:rowOff>521</xdr:rowOff>
    </xdr:from>
    <xdr:ext cx="534377" cy="259045"/>
    <xdr:sp macro="" textlink="">
      <xdr:nvSpPr>
        <xdr:cNvPr id="140" name="n_1aveValue【道路】&#10;一人当たり延長"/>
        <xdr:cNvSpPr txBox="1"/>
      </xdr:nvSpPr>
      <xdr:spPr>
        <a:xfrm>
          <a:off x="9359411" y="6858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40</xdr:row>
      <xdr:rowOff>4535</xdr:rowOff>
    </xdr:from>
    <xdr:ext cx="534377" cy="259045"/>
    <xdr:sp macro="" textlink="">
      <xdr:nvSpPr>
        <xdr:cNvPr id="141" name="n_2aveValue【道路】&#10;一人当たり延長"/>
        <xdr:cNvSpPr txBox="1"/>
      </xdr:nvSpPr>
      <xdr:spPr>
        <a:xfrm>
          <a:off x="8483111" y="6862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40</xdr:row>
      <xdr:rowOff>2564</xdr:rowOff>
    </xdr:from>
    <xdr:ext cx="534377" cy="259045"/>
    <xdr:sp macro="" textlink="">
      <xdr:nvSpPr>
        <xdr:cNvPr id="142" name="n_3aveValue【道路】&#10;一人当たり延長"/>
        <xdr:cNvSpPr txBox="1"/>
      </xdr:nvSpPr>
      <xdr:spPr>
        <a:xfrm>
          <a:off x="7594111" y="6860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42</xdr:row>
      <xdr:rowOff>7879</xdr:rowOff>
    </xdr:from>
    <xdr:ext cx="534377" cy="259045"/>
    <xdr:sp macro="" textlink="">
      <xdr:nvSpPr>
        <xdr:cNvPr id="143" name="n_4aveValue【道路】&#10;一人当たり延長"/>
        <xdr:cNvSpPr txBox="1"/>
      </xdr:nvSpPr>
      <xdr:spPr>
        <a:xfrm>
          <a:off x="6705111" y="7208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161031</xdr:rowOff>
    </xdr:from>
    <xdr:ext cx="534377" cy="259045"/>
    <xdr:sp macro="" textlink="">
      <xdr:nvSpPr>
        <xdr:cNvPr id="144" name="n_1mainValue【道路】&#10;一人当たり延長"/>
        <xdr:cNvSpPr txBox="1"/>
      </xdr:nvSpPr>
      <xdr:spPr>
        <a:xfrm>
          <a:off x="9359411" y="71904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162422</xdr:rowOff>
    </xdr:from>
    <xdr:ext cx="534377" cy="259045"/>
    <xdr:sp macro="" textlink="">
      <xdr:nvSpPr>
        <xdr:cNvPr id="145" name="n_2mainValue【道路】&#10;一人当たり延長"/>
        <xdr:cNvSpPr txBox="1"/>
      </xdr:nvSpPr>
      <xdr:spPr>
        <a:xfrm>
          <a:off x="8483111" y="7191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163527</xdr:rowOff>
    </xdr:from>
    <xdr:ext cx="534377" cy="259045"/>
    <xdr:sp macro="" textlink="">
      <xdr:nvSpPr>
        <xdr:cNvPr id="146" name="n_3mainValue【道路】&#10;一人当たり延長"/>
        <xdr:cNvSpPr txBox="1"/>
      </xdr:nvSpPr>
      <xdr:spPr>
        <a:xfrm>
          <a:off x="7594111" y="7192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40</xdr:row>
      <xdr:rowOff>18876</xdr:rowOff>
    </xdr:from>
    <xdr:ext cx="534377" cy="259045"/>
    <xdr:sp macro="" textlink="">
      <xdr:nvSpPr>
        <xdr:cNvPr id="147" name="n_4mainValue【道路】&#10;一人当たり延長"/>
        <xdr:cNvSpPr txBox="1"/>
      </xdr:nvSpPr>
      <xdr:spPr>
        <a:xfrm>
          <a:off x="6705111" y="6876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9" name="直線コネクタ 158"/>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0" name="テキスト ボックス 159"/>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1" name="直線コネクタ 160"/>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2" name="テキスト ボックス 161"/>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3" name="直線コネクタ 162"/>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4" name="テキスト ボックス 163"/>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5" name="直線コネクタ 164"/>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6" name="テキスト ボックス 165"/>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7" name="直線コネクタ 166"/>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8" name="テキスト ボックス 167"/>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9" name="直線コネクタ 168"/>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0" name="テキスト ボックス 169"/>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2" name="【橋りょう・トンネ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160020</xdr:rowOff>
    </xdr:from>
    <xdr:to>
      <xdr:col>24</xdr:col>
      <xdr:colOff>62865</xdr:colOff>
      <xdr:row>64</xdr:row>
      <xdr:rowOff>76744</xdr:rowOff>
    </xdr:to>
    <xdr:cxnSp macro="">
      <xdr:nvCxnSpPr>
        <xdr:cNvPr id="173" name="直線コネクタ 172"/>
        <xdr:cNvCxnSpPr/>
      </xdr:nvCxnSpPr>
      <xdr:spPr>
        <a:xfrm flipV="1">
          <a:off x="4634865" y="9589770"/>
          <a:ext cx="0" cy="1459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80571</xdr:rowOff>
    </xdr:from>
    <xdr:ext cx="405111" cy="259045"/>
    <xdr:sp macro="" textlink="">
      <xdr:nvSpPr>
        <xdr:cNvPr id="174" name="【橋りょう・トンネル】&#10;有形固定資産減価償却率最小値テキスト"/>
        <xdr:cNvSpPr txBox="1"/>
      </xdr:nvSpPr>
      <xdr:spPr>
        <a:xfrm>
          <a:off x="4673600" y="11053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76744</xdr:rowOff>
    </xdr:from>
    <xdr:to>
      <xdr:col>24</xdr:col>
      <xdr:colOff>152400</xdr:colOff>
      <xdr:row>64</xdr:row>
      <xdr:rowOff>76744</xdr:rowOff>
    </xdr:to>
    <xdr:cxnSp macro="">
      <xdr:nvCxnSpPr>
        <xdr:cNvPr id="175" name="直線コネクタ 174"/>
        <xdr:cNvCxnSpPr/>
      </xdr:nvCxnSpPr>
      <xdr:spPr>
        <a:xfrm>
          <a:off x="4546600" y="110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106697</xdr:rowOff>
    </xdr:from>
    <xdr:ext cx="340478" cy="259045"/>
    <xdr:sp macro="" textlink="">
      <xdr:nvSpPr>
        <xdr:cNvPr id="176" name="【橋りょう・トンネル】&#10;有形固定資産減価償却率最大値テキスト"/>
        <xdr:cNvSpPr txBox="1"/>
      </xdr:nvSpPr>
      <xdr:spPr>
        <a:xfrm>
          <a:off x="4673600" y="936499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160020</xdr:rowOff>
    </xdr:from>
    <xdr:to>
      <xdr:col>24</xdr:col>
      <xdr:colOff>152400</xdr:colOff>
      <xdr:row>55</xdr:row>
      <xdr:rowOff>160020</xdr:rowOff>
    </xdr:to>
    <xdr:cxnSp macro="">
      <xdr:nvCxnSpPr>
        <xdr:cNvPr id="177" name="直線コネクタ 176"/>
        <xdr:cNvCxnSpPr/>
      </xdr:nvCxnSpPr>
      <xdr:spPr>
        <a:xfrm>
          <a:off x="4546600" y="9589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113773</xdr:rowOff>
    </xdr:from>
    <xdr:ext cx="405111" cy="259045"/>
    <xdr:sp macro="" textlink="">
      <xdr:nvSpPr>
        <xdr:cNvPr id="178" name="【橋りょう・トンネル】&#10;有形固定資産減価償却率平均値テキスト"/>
        <xdr:cNvSpPr txBox="1"/>
      </xdr:nvSpPr>
      <xdr:spPr>
        <a:xfrm>
          <a:off x="4673600" y="104007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135346</xdr:rowOff>
    </xdr:from>
    <xdr:to>
      <xdr:col>24</xdr:col>
      <xdr:colOff>114300</xdr:colOff>
      <xdr:row>61</xdr:row>
      <xdr:rowOff>65496</xdr:rowOff>
    </xdr:to>
    <xdr:sp macro="" textlink="">
      <xdr:nvSpPr>
        <xdr:cNvPr id="179" name="フローチャート: 判断 178"/>
        <xdr:cNvSpPr/>
      </xdr:nvSpPr>
      <xdr:spPr>
        <a:xfrm>
          <a:off x="4584700" y="1042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119017</xdr:rowOff>
    </xdr:from>
    <xdr:to>
      <xdr:col>20</xdr:col>
      <xdr:colOff>38100</xdr:colOff>
      <xdr:row>61</xdr:row>
      <xdr:rowOff>49167</xdr:rowOff>
    </xdr:to>
    <xdr:sp macro="" textlink="">
      <xdr:nvSpPr>
        <xdr:cNvPr id="180" name="フローチャート: 判断 179"/>
        <xdr:cNvSpPr/>
      </xdr:nvSpPr>
      <xdr:spPr>
        <a:xfrm>
          <a:off x="3746500" y="10406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102688</xdr:rowOff>
    </xdr:from>
    <xdr:to>
      <xdr:col>15</xdr:col>
      <xdr:colOff>101600</xdr:colOff>
      <xdr:row>61</xdr:row>
      <xdr:rowOff>32838</xdr:rowOff>
    </xdr:to>
    <xdr:sp macro="" textlink="">
      <xdr:nvSpPr>
        <xdr:cNvPr id="181" name="フローチャート: 判断 180"/>
        <xdr:cNvSpPr/>
      </xdr:nvSpPr>
      <xdr:spPr>
        <a:xfrm>
          <a:off x="2857500" y="10389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99423</xdr:rowOff>
    </xdr:from>
    <xdr:to>
      <xdr:col>10</xdr:col>
      <xdr:colOff>165100</xdr:colOff>
      <xdr:row>61</xdr:row>
      <xdr:rowOff>29573</xdr:rowOff>
    </xdr:to>
    <xdr:sp macro="" textlink="">
      <xdr:nvSpPr>
        <xdr:cNvPr id="182" name="フローチャート: 判断 181"/>
        <xdr:cNvSpPr/>
      </xdr:nvSpPr>
      <xdr:spPr>
        <a:xfrm>
          <a:off x="1968500" y="10386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3" name="フローチャート: 判断 182"/>
        <xdr:cNvSpPr/>
      </xdr:nvSpPr>
      <xdr:spPr>
        <a:xfrm>
          <a:off x="1079500" y="10397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74930</xdr:rowOff>
    </xdr:from>
    <xdr:to>
      <xdr:col>24</xdr:col>
      <xdr:colOff>114300</xdr:colOff>
      <xdr:row>61</xdr:row>
      <xdr:rowOff>5080</xdr:rowOff>
    </xdr:to>
    <xdr:sp macro="" textlink="">
      <xdr:nvSpPr>
        <xdr:cNvPr id="189" name="楕円 188"/>
        <xdr:cNvSpPr/>
      </xdr:nvSpPr>
      <xdr:spPr>
        <a:xfrm>
          <a:off x="4584700" y="1036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97807</xdr:rowOff>
    </xdr:from>
    <xdr:ext cx="405111" cy="259045"/>
    <xdr:sp macro="" textlink="">
      <xdr:nvSpPr>
        <xdr:cNvPr id="190" name="【橋りょう・トンネル】&#10;有形固定資産減価償却率該当値テキスト"/>
        <xdr:cNvSpPr txBox="1"/>
      </xdr:nvSpPr>
      <xdr:spPr>
        <a:xfrm>
          <a:off x="4673600" y="10213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50437</xdr:rowOff>
    </xdr:from>
    <xdr:to>
      <xdr:col>20</xdr:col>
      <xdr:colOff>38100</xdr:colOff>
      <xdr:row>60</xdr:row>
      <xdr:rowOff>152037</xdr:rowOff>
    </xdr:to>
    <xdr:sp macro="" textlink="">
      <xdr:nvSpPr>
        <xdr:cNvPr id="191" name="楕円 190"/>
        <xdr:cNvSpPr/>
      </xdr:nvSpPr>
      <xdr:spPr>
        <a:xfrm>
          <a:off x="3746500" y="1033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101237</xdr:rowOff>
    </xdr:from>
    <xdr:to>
      <xdr:col>24</xdr:col>
      <xdr:colOff>63500</xdr:colOff>
      <xdr:row>60</xdr:row>
      <xdr:rowOff>125730</xdr:rowOff>
    </xdr:to>
    <xdr:cxnSp macro="">
      <xdr:nvCxnSpPr>
        <xdr:cNvPr id="192" name="直線コネクタ 191"/>
        <xdr:cNvCxnSpPr/>
      </xdr:nvCxnSpPr>
      <xdr:spPr>
        <a:xfrm>
          <a:off x="3797300" y="10388237"/>
          <a:ext cx="8382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25944</xdr:rowOff>
    </xdr:from>
    <xdr:to>
      <xdr:col>15</xdr:col>
      <xdr:colOff>101600</xdr:colOff>
      <xdr:row>60</xdr:row>
      <xdr:rowOff>127544</xdr:rowOff>
    </xdr:to>
    <xdr:sp macro="" textlink="">
      <xdr:nvSpPr>
        <xdr:cNvPr id="193" name="楕円 192"/>
        <xdr:cNvSpPr/>
      </xdr:nvSpPr>
      <xdr:spPr>
        <a:xfrm>
          <a:off x="2857500" y="10312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76744</xdr:rowOff>
    </xdr:from>
    <xdr:to>
      <xdr:col>19</xdr:col>
      <xdr:colOff>177800</xdr:colOff>
      <xdr:row>60</xdr:row>
      <xdr:rowOff>101237</xdr:rowOff>
    </xdr:to>
    <xdr:cxnSp macro="">
      <xdr:nvCxnSpPr>
        <xdr:cNvPr id="194" name="直線コネクタ 193"/>
        <xdr:cNvCxnSpPr/>
      </xdr:nvCxnSpPr>
      <xdr:spPr>
        <a:xfrm>
          <a:off x="2908300" y="10363744"/>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125549</xdr:rowOff>
    </xdr:from>
    <xdr:to>
      <xdr:col>10</xdr:col>
      <xdr:colOff>165100</xdr:colOff>
      <xdr:row>61</xdr:row>
      <xdr:rowOff>55699</xdr:rowOff>
    </xdr:to>
    <xdr:sp macro="" textlink="">
      <xdr:nvSpPr>
        <xdr:cNvPr id="195" name="楕円 194"/>
        <xdr:cNvSpPr/>
      </xdr:nvSpPr>
      <xdr:spPr>
        <a:xfrm>
          <a:off x="1968500" y="10412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76744</xdr:rowOff>
    </xdr:from>
    <xdr:to>
      <xdr:col>15</xdr:col>
      <xdr:colOff>50800</xdr:colOff>
      <xdr:row>61</xdr:row>
      <xdr:rowOff>4899</xdr:rowOff>
    </xdr:to>
    <xdr:cxnSp macro="">
      <xdr:nvCxnSpPr>
        <xdr:cNvPr id="196" name="直線コネクタ 195"/>
        <xdr:cNvCxnSpPr/>
      </xdr:nvCxnSpPr>
      <xdr:spPr>
        <a:xfrm flipV="1">
          <a:off x="2019300" y="10363744"/>
          <a:ext cx="889000" cy="9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145143</xdr:rowOff>
    </xdr:from>
    <xdr:to>
      <xdr:col>6</xdr:col>
      <xdr:colOff>38100</xdr:colOff>
      <xdr:row>62</xdr:row>
      <xdr:rowOff>75293</xdr:rowOff>
    </xdr:to>
    <xdr:sp macro="" textlink="">
      <xdr:nvSpPr>
        <xdr:cNvPr id="197" name="楕円 196"/>
        <xdr:cNvSpPr/>
      </xdr:nvSpPr>
      <xdr:spPr>
        <a:xfrm>
          <a:off x="1079500" y="106035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4899</xdr:rowOff>
    </xdr:from>
    <xdr:to>
      <xdr:col>10</xdr:col>
      <xdr:colOff>114300</xdr:colOff>
      <xdr:row>62</xdr:row>
      <xdr:rowOff>24493</xdr:rowOff>
    </xdr:to>
    <xdr:cxnSp macro="">
      <xdr:nvCxnSpPr>
        <xdr:cNvPr id="198" name="直線コネクタ 197"/>
        <xdr:cNvCxnSpPr/>
      </xdr:nvCxnSpPr>
      <xdr:spPr>
        <a:xfrm flipV="1">
          <a:off x="1130300" y="10463349"/>
          <a:ext cx="889000" cy="1910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40294</xdr:rowOff>
    </xdr:from>
    <xdr:ext cx="405111" cy="259045"/>
    <xdr:sp macro="" textlink="">
      <xdr:nvSpPr>
        <xdr:cNvPr id="199" name="n_1aveValue【橋りょう・トンネル】&#10;有形固定資産減価償却率"/>
        <xdr:cNvSpPr txBox="1"/>
      </xdr:nvSpPr>
      <xdr:spPr>
        <a:xfrm>
          <a:off x="3582044" y="104987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23965</xdr:rowOff>
    </xdr:from>
    <xdr:ext cx="405111" cy="259045"/>
    <xdr:sp macro="" textlink="">
      <xdr:nvSpPr>
        <xdr:cNvPr id="200" name="n_2aveValue【橋りょう・トンネル】&#10;有形固定資産減価償却率"/>
        <xdr:cNvSpPr txBox="1"/>
      </xdr:nvSpPr>
      <xdr:spPr>
        <a:xfrm>
          <a:off x="2705744" y="104824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46100</xdr:rowOff>
    </xdr:from>
    <xdr:ext cx="405111" cy="259045"/>
    <xdr:sp macro="" textlink="">
      <xdr:nvSpPr>
        <xdr:cNvPr id="201" name="n_3aveValue【橋りょう・トンネル】&#10;有形固定資産減価償却率"/>
        <xdr:cNvSpPr txBox="1"/>
      </xdr:nvSpPr>
      <xdr:spPr>
        <a:xfrm>
          <a:off x="1816744" y="101616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2" name="n_4aveValue【橋りょう・トンネル】&#10;有形固定資産減価償却率"/>
        <xdr:cNvSpPr txBox="1"/>
      </xdr:nvSpPr>
      <xdr:spPr>
        <a:xfrm>
          <a:off x="927744" y="101730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168564</xdr:rowOff>
    </xdr:from>
    <xdr:ext cx="405111" cy="259045"/>
    <xdr:sp macro="" textlink="">
      <xdr:nvSpPr>
        <xdr:cNvPr id="203" name="n_1mainValue【橋りょう・トンネル】&#10;有形固定資産減価償却率"/>
        <xdr:cNvSpPr txBox="1"/>
      </xdr:nvSpPr>
      <xdr:spPr>
        <a:xfrm>
          <a:off x="3582044" y="10112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144071</xdr:rowOff>
    </xdr:from>
    <xdr:ext cx="405111" cy="259045"/>
    <xdr:sp macro="" textlink="">
      <xdr:nvSpPr>
        <xdr:cNvPr id="204" name="n_2mainValue【橋りょう・トンネル】&#10;有形固定資産減価償却率"/>
        <xdr:cNvSpPr txBox="1"/>
      </xdr:nvSpPr>
      <xdr:spPr>
        <a:xfrm>
          <a:off x="2705744" y="100881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46826</xdr:rowOff>
    </xdr:from>
    <xdr:ext cx="405111" cy="259045"/>
    <xdr:sp macro="" textlink="">
      <xdr:nvSpPr>
        <xdr:cNvPr id="205" name="n_3mainValue【橋りょう・トンネル】&#10;有形固定資産減価償却率"/>
        <xdr:cNvSpPr txBox="1"/>
      </xdr:nvSpPr>
      <xdr:spPr>
        <a:xfrm>
          <a:off x="1816744" y="10505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66420</xdr:rowOff>
    </xdr:from>
    <xdr:ext cx="405111" cy="259045"/>
    <xdr:sp macro="" textlink="">
      <xdr:nvSpPr>
        <xdr:cNvPr id="206" name="n_4mainValue【橋りょう・トンネル】&#10;有形固定資産減価償却率"/>
        <xdr:cNvSpPr txBox="1"/>
      </xdr:nvSpPr>
      <xdr:spPr>
        <a:xfrm>
          <a:off x="927744" y="10696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341,166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7" name="直線コネクタ 216"/>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8" name="テキスト ボックス 217"/>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9" name="直線コネクタ 218"/>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0" name="テキスト ボックス 219"/>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1" name="直線コネクタ 220"/>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2" name="テキスト ボックス 221"/>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3" name="直線コネクタ 222"/>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4" name="テキスト ボックス 223"/>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5" name="直線コネクタ 224"/>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6" name="テキスト ボックス 225"/>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7" name="直線コネクタ 226"/>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8" name="テキスト ボックス 227"/>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9" name="【橋りょう・トンネル】&#10;一人当たり有形固定資産（償却資産）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117549</xdr:rowOff>
    </xdr:from>
    <xdr:to>
      <xdr:col>54</xdr:col>
      <xdr:colOff>189865</xdr:colOff>
      <xdr:row>64</xdr:row>
      <xdr:rowOff>66663</xdr:rowOff>
    </xdr:to>
    <xdr:cxnSp macro="">
      <xdr:nvCxnSpPr>
        <xdr:cNvPr id="230" name="直線コネクタ 229"/>
        <xdr:cNvCxnSpPr/>
      </xdr:nvCxnSpPr>
      <xdr:spPr>
        <a:xfrm flipV="1">
          <a:off x="10476865" y="9718749"/>
          <a:ext cx="0" cy="13207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70490</xdr:rowOff>
    </xdr:from>
    <xdr:ext cx="534377" cy="259045"/>
    <xdr:sp macro="" textlink="">
      <xdr:nvSpPr>
        <xdr:cNvPr id="231" name="【橋りょう・トンネル】&#10;一人当たり有形固定資産（償却資産）額最小値テキスト"/>
        <xdr:cNvSpPr txBox="1"/>
      </xdr:nvSpPr>
      <xdr:spPr>
        <a:xfrm>
          <a:off x="10515600" y="1104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66663</xdr:rowOff>
    </xdr:from>
    <xdr:to>
      <xdr:col>55</xdr:col>
      <xdr:colOff>88900</xdr:colOff>
      <xdr:row>64</xdr:row>
      <xdr:rowOff>66663</xdr:rowOff>
    </xdr:to>
    <xdr:cxnSp macro="">
      <xdr:nvCxnSpPr>
        <xdr:cNvPr id="232" name="直線コネクタ 231"/>
        <xdr:cNvCxnSpPr/>
      </xdr:nvCxnSpPr>
      <xdr:spPr>
        <a:xfrm>
          <a:off x="10388600" y="1103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64226</xdr:rowOff>
    </xdr:from>
    <xdr:ext cx="690189" cy="259045"/>
    <xdr:sp macro="" textlink="">
      <xdr:nvSpPr>
        <xdr:cNvPr id="233" name="【橋りょう・トンネル】&#10;一人当たり有形固定資産（償却資産）額最大値テキスト"/>
        <xdr:cNvSpPr txBox="1"/>
      </xdr:nvSpPr>
      <xdr:spPr>
        <a:xfrm>
          <a:off x="10515600" y="9493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3,491,474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117549</xdr:rowOff>
    </xdr:from>
    <xdr:to>
      <xdr:col>55</xdr:col>
      <xdr:colOff>88900</xdr:colOff>
      <xdr:row>56</xdr:row>
      <xdr:rowOff>117549</xdr:rowOff>
    </xdr:to>
    <xdr:cxnSp macro="">
      <xdr:nvCxnSpPr>
        <xdr:cNvPr id="234" name="直線コネクタ 233"/>
        <xdr:cNvCxnSpPr/>
      </xdr:nvCxnSpPr>
      <xdr:spPr>
        <a:xfrm>
          <a:off x="10388600" y="9718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4506</xdr:rowOff>
    </xdr:from>
    <xdr:ext cx="599010" cy="259045"/>
    <xdr:sp macro="" textlink="">
      <xdr:nvSpPr>
        <xdr:cNvPr id="235" name="【橋りょう・トンネル】&#10;一人当たり有形固定資産（償却資産）額平均値テキスト"/>
        <xdr:cNvSpPr txBox="1"/>
      </xdr:nvSpPr>
      <xdr:spPr>
        <a:xfrm>
          <a:off x="10515600" y="1063440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898,218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26079</xdr:rowOff>
    </xdr:from>
    <xdr:to>
      <xdr:col>55</xdr:col>
      <xdr:colOff>50800</xdr:colOff>
      <xdr:row>62</xdr:row>
      <xdr:rowOff>127679</xdr:rowOff>
    </xdr:to>
    <xdr:sp macro="" textlink="">
      <xdr:nvSpPr>
        <xdr:cNvPr id="236" name="フローチャート: 判断 235"/>
        <xdr:cNvSpPr/>
      </xdr:nvSpPr>
      <xdr:spPr>
        <a:xfrm>
          <a:off x="10426700" y="10655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37361</xdr:rowOff>
    </xdr:from>
    <xdr:to>
      <xdr:col>50</xdr:col>
      <xdr:colOff>165100</xdr:colOff>
      <xdr:row>62</xdr:row>
      <xdr:rowOff>138961</xdr:rowOff>
    </xdr:to>
    <xdr:sp macro="" textlink="">
      <xdr:nvSpPr>
        <xdr:cNvPr id="237" name="フローチャート: 判断 236"/>
        <xdr:cNvSpPr/>
      </xdr:nvSpPr>
      <xdr:spPr>
        <a:xfrm>
          <a:off x="9588500" y="10667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49059</xdr:rowOff>
    </xdr:from>
    <xdr:to>
      <xdr:col>46</xdr:col>
      <xdr:colOff>38100</xdr:colOff>
      <xdr:row>62</xdr:row>
      <xdr:rowOff>150659</xdr:rowOff>
    </xdr:to>
    <xdr:sp macro="" textlink="">
      <xdr:nvSpPr>
        <xdr:cNvPr id="238" name="フローチャート: 判断 237"/>
        <xdr:cNvSpPr/>
      </xdr:nvSpPr>
      <xdr:spPr>
        <a:xfrm>
          <a:off x="8699500" y="10678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60385</xdr:rowOff>
    </xdr:from>
    <xdr:to>
      <xdr:col>41</xdr:col>
      <xdr:colOff>101600</xdr:colOff>
      <xdr:row>62</xdr:row>
      <xdr:rowOff>161985</xdr:rowOff>
    </xdr:to>
    <xdr:sp macro="" textlink="">
      <xdr:nvSpPr>
        <xdr:cNvPr id="239" name="フローチャート: 判断 238"/>
        <xdr:cNvSpPr/>
      </xdr:nvSpPr>
      <xdr:spPr>
        <a:xfrm>
          <a:off x="7810500" y="10690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49166</xdr:rowOff>
    </xdr:from>
    <xdr:to>
      <xdr:col>36</xdr:col>
      <xdr:colOff>165100</xdr:colOff>
      <xdr:row>62</xdr:row>
      <xdr:rowOff>150766</xdr:rowOff>
    </xdr:to>
    <xdr:sp macro="" textlink="">
      <xdr:nvSpPr>
        <xdr:cNvPr id="240" name="フローチャート: 判断 239"/>
        <xdr:cNvSpPr/>
      </xdr:nvSpPr>
      <xdr:spPr>
        <a:xfrm>
          <a:off x="6921500" y="106790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1" name="テキスト ボックス 240"/>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2" name="テキスト ボックス 241"/>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3" name="テキスト ボックス 242"/>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4" name="テキスト ボックス 243"/>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5" name="テキスト ボックス 244"/>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66749</xdr:rowOff>
    </xdr:from>
    <xdr:to>
      <xdr:col>55</xdr:col>
      <xdr:colOff>50800</xdr:colOff>
      <xdr:row>56</xdr:row>
      <xdr:rowOff>168349</xdr:rowOff>
    </xdr:to>
    <xdr:sp macro="" textlink="">
      <xdr:nvSpPr>
        <xdr:cNvPr id="246" name="楕円 245"/>
        <xdr:cNvSpPr/>
      </xdr:nvSpPr>
      <xdr:spPr>
        <a:xfrm>
          <a:off x="10426700" y="9667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19776</xdr:rowOff>
    </xdr:from>
    <xdr:ext cx="690189" cy="259045"/>
    <xdr:sp macro="" textlink="">
      <xdr:nvSpPr>
        <xdr:cNvPr id="247" name="【橋りょう・トンネル】&#10;一人当たり有形固定資産（償却資産）額該当値テキスト"/>
        <xdr:cNvSpPr txBox="1"/>
      </xdr:nvSpPr>
      <xdr:spPr>
        <a:xfrm>
          <a:off x="10515600" y="962097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3,491,474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94236</xdr:rowOff>
    </xdr:from>
    <xdr:to>
      <xdr:col>50</xdr:col>
      <xdr:colOff>165100</xdr:colOff>
      <xdr:row>57</xdr:row>
      <xdr:rowOff>24386</xdr:rowOff>
    </xdr:to>
    <xdr:sp macro="" textlink="">
      <xdr:nvSpPr>
        <xdr:cNvPr id="248" name="楕円 247"/>
        <xdr:cNvSpPr/>
      </xdr:nvSpPr>
      <xdr:spPr>
        <a:xfrm>
          <a:off x="9588500" y="9695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56</xdr:row>
      <xdr:rowOff>117549</xdr:rowOff>
    </xdr:from>
    <xdr:to>
      <xdr:col>55</xdr:col>
      <xdr:colOff>0</xdr:colOff>
      <xdr:row>56</xdr:row>
      <xdr:rowOff>145036</xdr:rowOff>
    </xdr:to>
    <xdr:cxnSp macro="">
      <xdr:nvCxnSpPr>
        <xdr:cNvPr id="249" name="直線コネクタ 248"/>
        <xdr:cNvCxnSpPr/>
      </xdr:nvCxnSpPr>
      <xdr:spPr>
        <a:xfrm flipV="1">
          <a:off x="9639300" y="9718749"/>
          <a:ext cx="838200" cy="27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116911</xdr:rowOff>
    </xdr:from>
    <xdr:to>
      <xdr:col>46</xdr:col>
      <xdr:colOff>38100</xdr:colOff>
      <xdr:row>57</xdr:row>
      <xdr:rowOff>47061</xdr:rowOff>
    </xdr:to>
    <xdr:sp macro="" textlink="">
      <xdr:nvSpPr>
        <xdr:cNvPr id="250" name="楕円 249"/>
        <xdr:cNvSpPr/>
      </xdr:nvSpPr>
      <xdr:spPr>
        <a:xfrm>
          <a:off x="8699500" y="971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145036</xdr:rowOff>
    </xdr:from>
    <xdr:to>
      <xdr:col>50</xdr:col>
      <xdr:colOff>114300</xdr:colOff>
      <xdr:row>56</xdr:row>
      <xdr:rowOff>167711</xdr:rowOff>
    </xdr:to>
    <xdr:cxnSp macro="">
      <xdr:nvCxnSpPr>
        <xdr:cNvPr id="251" name="直線コネクタ 250"/>
        <xdr:cNvCxnSpPr/>
      </xdr:nvCxnSpPr>
      <xdr:spPr>
        <a:xfrm flipV="1">
          <a:off x="8750300" y="9746236"/>
          <a:ext cx="889000" cy="22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141751</xdr:rowOff>
    </xdr:from>
    <xdr:to>
      <xdr:col>41</xdr:col>
      <xdr:colOff>101600</xdr:colOff>
      <xdr:row>57</xdr:row>
      <xdr:rowOff>71901</xdr:rowOff>
    </xdr:to>
    <xdr:sp macro="" textlink="">
      <xdr:nvSpPr>
        <xdr:cNvPr id="252" name="楕円 251"/>
        <xdr:cNvSpPr/>
      </xdr:nvSpPr>
      <xdr:spPr>
        <a:xfrm>
          <a:off x="7810500" y="9742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56</xdr:row>
      <xdr:rowOff>167711</xdr:rowOff>
    </xdr:from>
    <xdr:to>
      <xdr:col>45</xdr:col>
      <xdr:colOff>177800</xdr:colOff>
      <xdr:row>57</xdr:row>
      <xdr:rowOff>21101</xdr:rowOff>
    </xdr:to>
    <xdr:cxnSp macro="">
      <xdr:nvCxnSpPr>
        <xdr:cNvPr id="253" name="直線コネクタ 252"/>
        <xdr:cNvCxnSpPr/>
      </xdr:nvCxnSpPr>
      <xdr:spPr>
        <a:xfrm flipV="1">
          <a:off x="7861300" y="9768911"/>
          <a:ext cx="889000" cy="24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2384</xdr:rowOff>
    </xdr:from>
    <xdr:to>
      <xdr:col>36</xdr:col>
      <xdr:colOff>165100</xdr:colOff>
      <xdr:row>57</xdr:row>
      <xdr:rowOff>103984</xdr:rowOff>
    </xdr:to>
    <xdr:sp macro="" textlink="">
      <xdr:nvSpPr>
        <xdr:cNvPr id="254" name="楕円 253"/>
        <xdr:cNvSpPr/>
      </xdr:nvSpPr>
      <xdr:spPr>
        <a:xfrm>
          <a:off x="6921500" y="9775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21101</xdr:rowOff>
    </xdr:from>
    <xdr:to>
      <xdr:col>41</xdr:col>
      <xdr:colOff>50800</xdr:colOff>
      <xdr:row>57</xdr:row>
      <xdr:rowOff>53184</xdr:rowOff>
    </xdr:to>
    <xdr:cxnSp macro="">
      <xdr:nvCxnSpPr>
        <xdr:cNvPr id="255" name="直線コネクタ 254"/>
        <xdr:cNvCxnSpPr/>
      </xdr:nvCxnSpPr>
      <xdr:spPr>
        <a:xfrm flipV="1">
          <a:off x="6972300" y="9793751"/>
          <a:ext cx="889000" cy="32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130088</xdr:rowOff>
    </xdr:from>
    <xdr:ext cx="599010" cy="259045"/>
    <xdr:sp macro="" textlink="">
      <xdr:nvSpPr>
        <xdr:cNvPr id="256" name="n_1aveValue【橋りょう・トンネル】&#10;一人当たり有形固定資産（償却資産）額"/>
        <xdr:cNvSpPr txBox="1"/>
      </xdr:nvSpPr>
      <xdr:spPr>
        <a:xfrm>
          <a:off x="9327095" y="107599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141786</xdr:rowOff>
    </xdr:from>
    <xdr:ext cx="599010" cy="259045"/>
    <xdr:sp macro="" textlink="">
      <xdr:nvSpPr>
        <xdr:cNvPr id="257" name="n_2aveValue【橋りょう・トンネル】&#10;一人当たり有形固定資産（償却資産）額"/>
        <xdr:cNvSpPr txBox="1"/>
      </xdr:nvSpPr>
      <xdr:spPr>
        <a:xfrm>
          <a:off x="8450795" y="10771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153112</xdr:rowOff>
    </xdr:from>
    <xdr:ext cx="599010" cy="259045"/>
    <xdr:sp macro="" textlink="">
      <xdr:nvSpPr>
        <xdr:cNvPr id="258" name="n_3aveValue【橋りょう・トンネル】&#10;一人当たり有形固定資産（償却資産）額"/>
        <xdr:cNvSpPr txBox="1"/>
      </xdr:nvSpPr>
      <xdr:spPr>
        <a:xfrm>
          <a:off x="7561795" y="107830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808,176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141893</xdr:rowOff>
    </xdr:from>
    <xdr:ext cx="599010" cy="259045"/>
    <xdr:sp macro="" textlink="">
      <xdr:nvSpPr>
        <xdr:cNvPr id="259" name="n_4aveValue【橋りょう・トンネル】&#10;一人当たり有形固定資産（償却資産）額"/>
        <xdr:cNvSpPr txBox="1"/>
      </xdr:nvSpPr>
      <xdr:spPr>
        <a:xfrm>
          <a:off x="6672795" y="107717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837,622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55</xdr:row>
      <xdr:rowOff>40913</xdr:rowOff>
    </xdr:from>
    <xdr:ext cx="690189" cy="259045"/>
    <xdr:sp macro="" textlink="">
      <xdr:nvSpPr>
        <xdr:cNvPr id="260" name="n_1mainValue【橋りょう・トンネル】&#10;一人当たり有形固定資産（償却資産）額"/>
        <xdr:cNvSpPr txBox="1"/>
      </xdr:nvSpPr>
      <xdr:spPr>
        <a:xfrm>
          <a:off x="9281505" y="94706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3,419,327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55</xdr:row>
      <xdr:rowOff>63588</xdr:rowOff>
    </xdr:from>
    <xdr:ext cx="690189" cy="259045"/>
    <xdr:sp macro="" textlink="">
      <xdr:nvSpPr>
        <xdr:cNvPr id="261" name="n_2mainValue【橋りょう・トンネル】&#10;一人当たり有形固定資産（償却資産）額"/>
        <xdr:cNvSpPr txBox="1"/>
      </xdr:nvSpPr>
      <xdr:spPr>
        <a:xfrm>
          <a:off x="8405205" y="949333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3,359,815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55</xdr:row>
      <xdr:rowOff>88428</xdr:rowOff>
    </xdr:from>
    <xdr:ext cx="690189" cy="259045"/>
    <xdr:sp macro="" textlink="">
      <xdr:nvSpPr>
        <xdr:cNvPr id="262" name="n_3mainValue【橋りょう・トンネル】&#10;一人当たり有形固定資産（償却資産）額"/>
        <xdr:cNvSpPr txBox="1"/>
      </xdr:nvSpPr>
      <xdr:spPr>
        <a:xfrm>
          <a:off x="7516205" y="9518178"/>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3,294,617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55</xdr:row>
      <xdr:rowOff>120511</xdr:rowOff>
    </xdr:from>
    <xdr:ext cx="690189" cy="259045"/>
    <xdr:sp macro="" textlink="">
      <xdr:nvSpPr>
        <xdr:cNvPr id="263" name="n_4mainValue【橋りょう・トンネル】&#10;一人当たり有形固定資産（償却資産）額"/>
        <xdr:cNvSpPr txBox="1"/>
      </xdr:nvSpPr>
      <xdr:spPr>
        <a:xfrm>
          <a:off x="6627205" y="95502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4" name="正方形/長方形 263"/>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5" name="正方形/長方形 264"/>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6" name="正方形/長方形 265"/>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7" name="正方形/長方形 266"/>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8" name="正方形/長方形 267"/>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9" name="正方形/長方形 268"/>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0" name="正方形/長方形 269"/>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1" name="正方形/長方形 270"/>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2" name="テキスト ボックス 271"/>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3" name="直線コネクタ 272"/>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4" name="テキスト ボックス 273"/>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5" name="直線コネクタ 274"/>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6" name="テキスト ボックス 275"/>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7" name="直線コネクタ 276"/>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8" name="テキスト ボックス 277"/>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9" name="直線コネクタ 278"/>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0" name="テキスト ボックス 279"/>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1" name="直線コネクタ 280"/>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2" name="テキスト ボックス 281"/>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3" name="直線コネクタ 282"/>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4" name="テキスト ボックス 283"/>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6" name="テキスト ボックス 285"/>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112395</xdr:rowOff>
    </xdr:from>
    <xdr:to>
      <xdr:col>24</xdr:col>
      <xdr:colOff>62865</xdr:colOff>
      <xdr:row>86</xdr:row>
      <xdr:rowOff>114300</xdr:rowOff>
    </xdr:to>
    <xdr:cxnSp macro="">
      <xdr:nvCxnSpPr>
        <xdr:cNvPr id="288" name="直線コネクタ 287"/>
        <xdr:cNvCxnSpPr/>
      </xdr:nvCxnSpPr>
      <xdr:spPr>
        <a:xfrm flipV="1">
          <a:off x="4634865" y="13485495"/>
          <a:ext cx="0" cy="13735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89" name="【公営住宅】&#10;有形固定資産減価償却率最小値テキスト"/>
        <xdr:cNvSpPr txBox="1"/>
      </xdr:nvSpPr>
      <xdr:spPr>
        <a:xfrm>
          <a:off x="4673600" y="1486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0" name="直線コネクタ 289"/>
        <xdr:cNvCxnSpPr/>
      </xdr:nvCxnSpPr>
      <xdr:spPr>
        <a:xfrm>
          <a:off x="4546600" y="1485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59072</xdr:rowOff>
    </xdr:from>
    <xdr:ext cx="405111" cy="259045"/>
    <xdr:sp macro="" textlink="">
      <xdr:nvSpPr>
        <xdr:cNvPr id="291" name="【公営住宅】&#10;有形固定資産減価償却率最大値テキスト"/>
        <xdr:cNvSpPr txBox="1"/>
      </xdr:nvSpPr>
      <xdr:spPr>
        <a:xfrm>
          <a:off x="4673600" y="13260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112395</xdr:rowOff>
    </xdr:from>
    <xdr:to>
      <xdr:col>24</xdr:col>
      <xdr:colOff>152400</xdr:colOff>
      <xdr:row>78</xdr:row>
      <xdr:rowOff>112395</xdr:rowOff>
    </xdr:to>
    <xdr:cxnSp macro="">
      <xdr:nvCxnSpPr>
        <xdr:cNvPr id="292" name="直線コネクタ 291"/>
        <xdr:cNvCxnSpPr/>
      </xdr:nvCxnSpPr>
      <xdr:spPr>
        <a:xfrm>
          <a:off x="4546600" y="13485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19702</xdr:rowOff>
    </xdr:from>
    <xdr:ext cx="405111" cy="259045"/>
    <xdr:sp macro="" textlink="">
      <xdr:nvSpPr>
        <xdr:cNvPr id="293" name="【公営住宅】&#10;有形固定資産減価償却率平均値テキスト"/>
        <xdr:cNvSpPr txBox="1"/>
      </xdr:nvSpPr>
      <xdr:spPr>
        <a:xfrm>
          <a:off x="4673600" y="14078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168275</xdr:rowOff>
    </xdr:from>
    <xdr:to>
      <xdr:col>24</xdr:col>
      <xdr:colOff>114300</xdr:colOff>
      <xdr:row>83</xdr:row>
      <xdr:rowOff>98425</xdr:rowOff>
    </xdr:to>
    <xdr:sp macro="" textlink="">
      <xdr:nvSpPr>
        <xdr:cNvPr id="294" name="フローチャート: 判断 293"/>
        <xdr:cNvSpPr/>
      </xdr:nvSpPr>
      <xdr:spPr>
        <a:xfrm>
          <a:off x="4584700" y="1422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132080</xdr:rowOff>
    </xdr:from>
    <xdr:to>
      <xdr:col>20</xdr:col>
      <xdr:colOff>38100</xdr:colOff>
      <xdr:row>83</xdr:row>
      <xdr:rowOff>62230</xdr:rowOff>
    </xdr:to>
    <xdr:sp macro="" textlink="">
      <xdr:nvSpPr>
        <xdr:cNvPr id="295" name="フローチャート: 判断 294"/>
        <xdr:cNvSpPr/>
      </xdr:nvSpPr>
      <xdr:spPr>
        <a:xfrm>
          <a:off x="3746500" y="1419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126364</xdr:rowOff>
    </xdr:from>
    <xdr:to>
      <xdr:col>15</xdr:col>
      <xdr:colOff>101600</xdr:colOff>
      <xdr:row>83</xdr:row>
      <xdr:rowOff>56514</xdr:rowOff>
    </xdr:to>
    <xdr:sp macro="" textlink="">
      <xdr:nvSpPr>
        <xdr:cNvPr id="296" name="フローチャート: 判断 295"/>
        <xdr:cNvSpPr/>
      </xdr:nvSpPr>
      <xdr:spPr>
        <a:xfrm>
          <a:off x="2857500" y="14185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107314</xdr:rowOff>
    </xdr:from>
    <xdr:to>
      <xdr:col>10</xdr:col>
      <xdr:colOff>165100</xdr:colOff>
      <xdr:row>83</xdr:row>
      <xdr:rowOff>37464</xdr:rowOff>
    </xdr:to>
    <xdr:sp macro="" textlink="">
      <xdr:nvSpPr>
        <xdr:cNvPr id="297" name="フローチャート: 判断 296"/>
        <xdr:cNvSpPr/>
      </xdr:nvSpPr>
      <xdr:spPr>
        <a:xfrm>
          <a:off x="1968500" y="1416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76836</xdr:rowOff>
    </xdr:from>
    <xdr:to>
      <xdr:col>6</xdr:col>
      <xdr:colOff>38100</xdr:colOff>
      <xdr:row>83</xdr:row>
      <xdr:rowOff>6986</xdr:rowOff>
    </xdr:to>
    <xdr:sp macro="" textlink="">
      <xdr:nvSpPr>
        <xdr:cNvPr id="298" name="フローチャート: 判断 297"/>
        <xdr:cNvSpPr/>
      </xdr:nvSpPr>
      <xdr:spPr>
        <a:xfrm>
          <a:off x="1079500" y="1413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101600</xdr:rowOff>
    </xdr:from>
    <xdr:to>
      <xdr:col>24</xdr:col>
      <xdr:colOff>114300</xdr:colOff>
      <xdr:row>85</xdr:row>
      <xdr:rowOff>31750</xdr:rowOff>
    </xdr:to>
    <xdr:sp macro="" textlink="">
      <xdr:nvSpPr>
        <xdr:cNvPr id="304" name="楕円 303"/>
        <xdr:cNvSpPr/>
      </xdr:nvSpPr>
      <xdr:spPr>
        <a:xfrm>
          <a:off x="4584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80027</xdr:rowOff>
    </xdr:from>
    <xdr:ext cx="405111" cy="259045"/>
    <xdr:sp macro="" textlink="">
      <xdr:nvSpPr>
        <xdr:cNvPr id="305" name="【公営住宅】&#10;有形固定資産減価償却率該当値テキスト"/>
        <xdr:cNvSpPr txBox="1"/>
      </xdr:nvSpPr>
      <xdr:spPr>
        <a:xfrm>
          <a:off x="4673600" y="1448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95886</xdr:rowOff>
    </xdr:from>
    <xdr:to>
      <xdr:col>20</xdr:col>
      <xdr:colOff>38100</xdr:colOff>
      <xdr:row>85</xdr:row>
      <xdr:rowOff>26036</xdr:rowOff>
    </xdr:to>
    <xdr:sp macro="" textlink="">
      <xdr:nvSpPr>
        <xdr:cNvPr id="306" name="楕円 305"/>
        <xdr:cNvSpPr/>
      </xdr:nvSpPr>
      <xdr:spPr>
        <a:xfrm>
          <a:off x="3746500" y="14497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146686</xdr:rowOff>
    </xdr:from>
    <xdr:to>
      <xdr:col>24</xdr:col>
      <xdr:colOff>63500</xdr:colOff>
      <xdr:row>84</xdr:row>
      <xdr:rowOff>152400</xdr:rowOff>
    </xdr:to>
    <xdr:cxnSp macro="">
      <xdr:nvCxnSpPr>
        <xdr:cNvPr id="307" name="直線コネクタ 306"/>
        <xdr:cNvCxnSpPr/>
      </xdr:nvCxnSpPr>
      <xdr:spPr>
        <a:xfrm>
          <a:off x="3797300" y="14548486"/>
          <a:ext cx="838200" cy="57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78739</xdr:rowOff>
    </xdr:from>
    <xdr:to>
      <xdr:col>15</xdr:col>
      <xdr:colOff>101600</xdr:colOff>
      <xdr:row>85</xdr:row>
      <xdr:rowOff>8889</xdr:rowOff>
    </xdr:to>
    <xdr:sp macro="" textlink="">
      <xdr:nvSpPr>
        <xdr:cNvPr id="308" name="楕円 307"/>
        <xdr:cNvSpPr/>
      </xdr:nvSpPr>
      <xdr:spPr>
        <a:xfrm>
          <a:off x="2857500" y="1448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129539</xdr:rowOff>
    </xdr:from>
    <xdr:to>
      <xdr:col>19</xdr:col>
      <xdr:colOff>177800</xdr:colOff>
      <xdr:row>84</xdr:row>
      <xdr:rowOff>146686</xdr:rowOff>
    </xdr:to>
    <xdr:cxnSp macro="">
      <xdr:nvCxnSpPr>
        <xdr:cNvPr id="309" name="直線コネクタ 308"/>
        <xdr:cNvCxnSpPr/>
      </xdr:nvCxnSpPr>
      <xdr:spPr>
        <a:xfrm>
          <a:off x="2908300" y="14531339"/>
          <a:ext cx="889000" cy="17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74930</xdr:rowOff>
    </xdr:from>
    <xdr:to>
      <xdr:col>10</xdr:col>
      <xdr:colOff>165100</xdr:colOff>
      <xdr:row>85</xdr:row>
      <xdr:rowOff>5080</xdr:rowOff>
    </xdr:to>
    <xdr:sp macro="" textlink="">
      <xdr:nvSpPr>
        <xdr:cNvPr id="310" name="楕円 309"/>
        <xdr:cNvSpPr/>
      </xdr:nvSpPr>
      <xdr:spPr>
        <a:xfrm>
          <a:off x="1968500" y="14476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125730</xdr:rowOff>
    </xdr:from>
    <xdr:to>
      <xdr:col>15</xdr:col>
      <xdr:colOff>50800</xdr:colOff>
      <xdr:row>84</xdr:row>
      <xdr:rowOff>129539</xdr:rowOff>
    </xdr:to>
    <xdr:cxnSp macro="">
      <xdr:nvCxnSpPr>
        <xdr:cNvPr id="311" name="直線コネクタ 310"/>
        <xdr:cNvCxnSpPr/>
      </xdr:nvCxnSpPr>
      <xdr:spPr>
        <a:xfrm>
          <a:off x="2019300" y="1452753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48261</xdr:rowOff>
    </xdr:from>
    <xdr:to>
      <xdr:col>6</xdr:col>
      <xdr:colOff>38100</xdr:colOff>
      <xdr:row>84</xdr:row>
      <xdr:rowOff>149861</xdr:rowOff>
    </xdr:to>
    <xdr:sp macro="" textlink="">
      <xdr:nvSpPr>
        <xdr:cNvPr id="312" name="楕円 311"/>
        <xdr:cNvSpPr/>
      </xdr:nvSpPr>
      <xdr:spPr>
        <a:xfrm>
          <a:off x="1079500" y="14450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99061</xdr:rowOff>
    </xdr:from>
    <xdr:to>
      <xdr:col>10</xdr:col>
      <xdr:colOff>114300</xdr:colOff>
      <xdr:row>84</xdr:row>
      <xdr:rowOff>125730</xdr:rowOff>
    </xdr:to>
    <xdr:cxnSp macro="">
      <xdr:nvCxnSpPr>
        <xdr:cNvPr id="313" name="直線コネクタ 312"/>
        <xdr:cNvCxnSpPr/>
      </xdr:nvCxnSpPr>
      <xdr:spPr>
        <a:xfrm>
          <a:off x="1130300" y="14500861"/>
          <a:ext cx="8890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78757</xdr:rowOff>
    </xdr:from>
    <xdr:ext cx="405111" cy="259045"/>
    <xdr:sp macro="" textlink="">
      <xdr:nvSpPr>
        <xdr:cNvPr id="314" name="n_1aveValue【公営住宅】&#10;有形固定資産減価償却率"/>
        <xdr:cNvSpPr txBox="1"/>
      </xdr:nvSpPr>
      <xdr:spPr>
        <a:xfrm>
          <a:off x="3582044" y="13966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73041</xdr:rowOff>
    </xdr:from>
    <xdr:ext cx="405111" cy="259045"/>
    <xdr:sp macro="" textlink="">
      <xdr:nvSpPr>
        <xdr:cNvPr id="315" name="n_2aveValue【公営住宅】&#10;有形固定資産減価償却率"/>
        <xdr:cNvSpPr txBox="1"/>
      </xdr:nvSpPr>
      <xdr:spPr>
        <a:xfrm>
          <a:off x="2705744" y="13960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53991</xdr:rowOff>
    </xdr:from>
    <xdr:ext cx="405111" cy="259045"/>
    <xdr:sp macro="" textlink="">
      <xdr:nvSpPr>
        <xdr:cNvPr id="316" name="n_3aveValue【公営住宅】&#10;有形固定資産減価償却率"/>
        <xdr:cNvSpPr txBox="1"/>
      </xdr:nvSpPr>
      <xdr:spPr>
        <a:xfrm>
          <a:off x="1816744" y="139414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23513</xdr:rowOff>
    </xdr:from>
    <xdr:ext cx="405111" cy="259045"/>
    <xdr:sp macro="" textlink="">
      <xdr:nvSpPr>
        <xdr:cNvPr id="317" name="n_4aveValue【公営住宅】&#10;有形固定資産減価償却率"/>
        <xdr:cNvSpPr txBox="1"/>
      </xdr:nvSpPr>
      <xdr:spPr>
        <a:xfrm>
          <a:off x="927744" y="1391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17163</xdr:rowOff>
    </xdr:from>
    <xdr:ext cx="405111" cy="259045"/>
    <xdr:sp macro="" textlink="">
      <xdr:nvSpPr>
        <xdr:cNvPr id="318" name="n_1mainValue【公営住宅】&#10;有形固定資産減価償却率"/>
        <xdr:cNvSpPr txBox="1"/>
      </xdr:nvSpPr>
      <xdr:spPr>
        <a:xfrm>
          <a:off x="3582044" y="1459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16</xdr:rowOff>
    </xdr:from>
    <xdr:ext cx="405111" cy="259045"/>
    <xdr:sp macro="" textlink="">
      <xdr:nvSpPr>
        <xdr:cNvPr id="319" name="n_2mainValue【公営住宅】&#10;有形固定資産減価償却率"/>
        <xdr:cNvSpPr txBox="1"/>
      </xdr:nvSpPr>
      <xdr:spPr>
        <a:xfrm>
          <a:off x="2705744" y="14573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167657</xdr:rowOff>
    </xdr:from>
    <xdr:ext cx="405111" cy="259045"/>
    <xdr:sp macro="" textlink="">
      <xdr:nvSpPr>
        <xdr:cNvPr id="320" name="n_3mainValue【公営住宅】&#10;有形固定資産減価償却率"/>
        <xdr:cNvSpPr txBox="1"/>
      </xdr:nvSpPr>
      <xdr:spPr>
        <a:xfrm>
          <a:off x="1816744" y="1456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140988</xdr:rowOff>
    </xdr:from>
    <xdr:ext cx="405111" cy="259045"/>
    <xdr:sp macro="" textlink="">
      <xdr:nvSpPr>
        <xdr:cNvPr id="321" name="n_4mainValue【公営住宅】&#10;有形固定資産減価償却率"/>
        <xdr:cNvSpPr txBox="1"/>
      </xdr:nvSpPr>
      <xdr:spPr>
        <a:xfrm>
          <a:off x="927744" y="145427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332" name="直線コネクタ 331"/>
        <xdr:cNvCxnSpPr/>
      </xdr:nvCxnSpPr>
      <xdr:spPr>
        <a:xfrm>
          <a:off x="6604000" y="1466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333" name="テキスト ボックス 332"/>
        <xdr:cNvSpPr txBox="1"/>
      </xdr:nvSpPr>
      <xdr:spPr>
        <a:xfrm>
          <a:off x="6136821" y="1452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5" name="テキスト ボックス 334"/>
        <xdr:cNvSpPr txBox="1"/>
      </xdr:nvSpPr>
      <xdr:spPr>
        <a:xfrm>
          <a:off x="6072701" y="1395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336" name="直線コネクタ 335"/>
        <xdr:cNvCxnSpPr/>
      </xdr:nvCxnSpPr>
      <xdr:spPr>
        <a:xfrm>
          <a:off x="6604000" y="1352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10177</xdr:rowOff>
    </xdr:from>
    <xdr:ext cx="531299" cy="259045"/>
    <xdr:sp macro="" textlink="">
      <xdr:nvSpPr>
        <xdr:cNvPr id="337" name="テキスト ボックス 336"/>
        <xdr:cNvSpPr txBox="1"/>
      </xdr:nvSpPr>
      <xdr:spPr>
        <a:xfrm>
          <a:off x="6072701" y="1338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8" name="直線コネクタ 337"/>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39" name="テキスト ボックス 338"/>
        <xdr:cNvSpPr txBox="1"/>
      </xdr:nvSpPr>
      <xdr:spPr>
        <a:xfrm>
          <a:off x="6072701" y="1281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0" name="【公営住宅】&#10;一人当たり面積グラフ枠"/>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130054</xdr:rowOff>
    </xdr:from>
    <xdr:to>
      <xdr:col>54</xdr:col>
      <xdr:colOff>189865</xdr:colOff>
      <xdr:row>85</xdr:row>
      <xdr:rowOff>85934</xdr:rowOff>
    </xdr:to>
    <xdr:cxnSp macro="">
      <xdr:nvCxnSpPr>
        <xdr:cNvPr id="341" name="直線コネクタ 340"/>
        <xdr:cNvCxnSpPr/>
      </xdr:nvCxnSpPr>
      <xdr:spPr>
        <a:xfrm flipV="1">
          <a:off x="10476865" y="13503154"/>
          <a:ext cx="0" cy="1156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89761</xdr:rowOff>
    </xdr:from>
    <xdr:ext cx="469744" cy="259045"/>
    <xdr:sp macro="" textlink="">
      <xdr:nvSpPr>
        <xdr:cNvPr id="342" name="【公営住宅】&#10;一人当たり面積最小値テキスト"/>
        <xdr:cNvSpPr txBox="1"/>
      </xdr:nvSpPr>
      <xdr:spPr>
        <a:xfrm>
          <a:off x="10515600" y="146630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85934</xdr:rowOff>
    </xdr:from>
    <xdr:to>
      <xdr:col>55</xdr:col>
      <xdr:colOff>88900</xdr:colOff>
      <xdr:row>85</xdr:row>
      <xdr:rowOff>85934</xdr:rowOff>
    </xdr:to>
    <xdr:cxnSp macro="">
      <xdr:nvCxnSpPr>
        <xdr:cNvPr id="343" name="直線コネクタ 342"/>
        <xdr:cNvCxnSpPr/>
      </xdr:nvCxnSpPr>
      <xdr:spPr>
        <a:xfrm>
          <a:off x="10388600" y="14659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76731</xdr:rowOff>
    </xdr:from>
    <xdr:ext cx="534377" cy="259045"/>
    <xdr:sp macro="" textlink="">
      <xdr:nvSpPr>
        <xdr:cNvPr id="344" name="【公営住宅】&#10;一人当たり面積最大値テキスト"/>
        <xdr:cNvSpPr txBox="1"/>
      </xdr:nvSpPr>
      <xdr:spPr>
        <a:xfrm>
          <a:off x="10515600" y="13278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130054</xdr:rowOff>
    </xdr:from>
    <xdr:to>
      <xdr:col>55</xdr:col>
      <xdr:colOff>88900</xdr:colOff>
      <xdr:row>78</xdr:row>
      <xdr:rowOff>130054</xdr:rowOff>
    </xdr:to>
    <xdr:cxnSp macro="">
      <xdr:nvCxnSpPr>
        <xdr:cNvPr id="345" name="直線コネクタ 344"/>
        <xdr:cNvCxnSpPr/>
      </xdr:nvCxnSpPr>
      <xdr:spPr>
        <a:xfrm>
          <a:off x="10388600" y="135031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164609</xdr:rowOff>
    </xdr:from>
    <xdr:ext cx="469744" cy="259045"/>
    <xdr:sp macro="" textlink="">
      <xdr:nvSpPr>
        <xdr:cNvPr id="346" name="【公営住宅】&#10;一人当たり面積平均値テキスト"/>
        <xdr:cNvSpPr txBox="1"/>
      </xdr:nvSpPr>
      <xdr:spPr>
        <a:xfrm>
          <a:off x="10515600" y="143949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14732</xdr:rowOff>
    </xdr:from>
    <xdr:to>
      <xdr:col>55</xdr:col>
      <xdr:colOff>50800</xdr:colOff>
      <xdr:row>84</xdr:row>
      <xdr:rowOff>116332</xdr:rowOff>
    </xdr:to>
    <xdr:sp macro="" textlink="">
      <xdr:nvSpPr>
        <xdr:cNvPr id="347" name="フローチャート: 判断 346"/>
        <xdr:cNvSpPr/>
      </xdr:nvSpPr>
      <xdr:spPr>
        <a:xfrm>
          <a:off x="10426700" y="1441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26448</xdr:rowOff>
    </xdr:from>
    <xdr:to>
      <xdr:col>50</xdr:col>
      <xdr:colOff>165100</xdr:colOff>
      <xdr:row>84</xdr:row>
      <xdr:rowOff>128048</xdr:rowOff>
    </xdr:to>
    <xdr:sp macro="" textlink="">
      <xdr:nvSpPr>
        <xdr:cNvPr id="348" name="フローチャート: 判断 347"/>
        <xdr:cNvSpPr/>
      </xdr:nvSpPr>
      <xdr:spPr>
        <a:xfrm>
          <a:off x="9588500" y="144282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33934</xdr:rowOff>
    </xdr:from>
    <xdr:to>
      <xdr:col>46</xdr:col>
      <xdr:colOff>38100</xdr:colOff>
      <xdr:row>84</xdr:row>
      <xdr:rowOff>135534</xdr:rowOff>
    </xdr:to>
    <xdr:sp macro="" textlink="">
      <xdr:nvSpPr>
        <xdr:cNvPr id="349" name="フローチャート: 判断 348"/>
        <xdr:cNvSpPr/>
      </xdr:nvSpPr>
      <xdr:spPr>
        <a:xfrm>
          <a:off x="8699500" y="144357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44965</xdr:rowOff>
    </xdr:from>
    <xdr:to>
      <xdr:col>41</xdr:col>
      <xdr:colOff>101600</xdr:colOff>
      <xdr:row>84</xdr:row>
      <xdr:rowOff>146565</xdr:rowOff>
    </xdr:to>
    <xdr:sp macro="" textlink="">
      <xdr:nvSpPr>
        <xdr:cNvPr id="350" name="フローチャート: 判断 349"/>
        <xdr:cNvSpPr/>
      </xdr:nvSpPr>
      <xdr:spPr>
        <a:xfrm>
          <a:off x="7810500" y="14446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56338</xdr:rowOff>
    </xdr:from>
    <xdr:to>
      <xdr:col>36</xdr:col>
      <xdr:colOff>165100</xdr:colOff>
      <xdr:row>84</xdr:row>
      <xdr:rowOff>157938</xdr:rowOff>
    </xdr:to>
    <xdr:sp macro="" textlink="">
      <xdr:nvSpPr>
        <xdr:cNvPr id="351" name="フローチャート: 判断 350"/>
        <xdr:cNvSpPr/>
      </xdr:nvSpPr>
      <xdr:spPr>
        <a:xfrm>
          <a:off x="6921500" y="144581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2" name="テキスト ボックス 351"/>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3" name="テキスト ボックス 352"/>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4" name="テキスト ボックス 353"/>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5" name="テキスト ボックス 354"/>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6" name="テキスト ボックス 355"/>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1130</xdr:rowOff>
    </xdr:from>
    <xdr:to>
      <xdr:col>55</xdr:col>
      <xdr:colOff>50800</xdr:colOff>
      <xdr:row>84</xdr:row>
      <xdr:rowOff>102730</xdr:rowOff>
    </xdr:to>
    <xdr:sp macro="" textlink="">
      <xdr:nvSpPr>
        <xdr:cNvPr id="357" name="楕円 356"/>
        <xdr:cNvSpPr/>
      </xdr:nvSpPr>
      <xdr:spPr>
        <a:xfrm>
          <a:off x="10426700" y="14402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24007</xdr:rowOff>
    </xdr:from>
    <xdr:ext cx="469744" cy="259045"/>
    <xdr:sp macro="" textlink="">
      <xdr:nvSpPr>
        <xdr:cNvPr id="358" name="【公営住宅】&#10;一人当たり面積該当値テキスト"/>
        <xdr:cNvSpPr txBox="1"/>
      </xdr:nvSpPr>
      <xdr:spPr>
        <a:xfrm>
          <a:off x="10515600" y="14254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4445</xdr:rowOff>
    </xdr:from>
    <xdr:to>
      <xdr:col>50</xdr:col>
      <xdr:colOff>165100</xdr:colOff>
      <xdr:row>84</xdr:row>
      <xdr:rowOff>106045</xdr:rowOff>
    </xdr:to>
    <xdr:sp macro="" textlink="">
      <xdr:nvSpPr>
        <xdr:cNvPr id="359" name="楕円 358"/>
        <xdr:cNvSpPr/>
      </xdr:nvSpPr>
      <xdr:spPr>
        <a:xfrm>
          <a:off x="9588500" y="14406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51930</xdr:rowOff>
    </xdr:from>
    <xdr:to>
      <xdr:col>55</xdr:col>
      <xdr:colOff>0</xdr:colOff>
      <xdr:row>84</xdr:row>
      <xdr:rowOff>55245</xdr:rowOff>
    </xdr:to>
    <xdr:cxnSp macro="">
      <xdr:nvCxnSpPr>
        <xdr:cNvPr id="360" name="直線コネクタ 359"/>
        <xdr:cNvCxnSpPr/>
      </xdr:nvCxnSpPr>
      <xdr:spPr>
        <a:xfrm flipV="1">
          <a:off x="9639300" y="14453730"/>
          <a:ext cx="838200" cy="3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7702</xdr:rowOff>
    </xdr:from>
    <xdr:to>
      <xdr:col>46</xdr:col>
      <xdr:colOff>38100</xdr:colOff>
      <xdr:row>84</xdr:row>
      <xdr:rowOff>109302</xdr:rowOff>
    </xdr:to>
    <xdr:sp macro="" textlink="">
      <xdr:nvSpPr>
        <xdr:cNvPr id="361" name="楕円 360"/>
        <xdr:cNvSpPr/>
      </xdr:nvSpPr>
      <xdr:spPr>
        <a:xfrm>
          <a:off x="8699500" y="144095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55245</xdr:rowOff>
    </xdr:from>
    <xdr:to>
      <xdr:col>50</xdr:col>
      <xdr:colOff>114300</xdr:colOff>
      <xdr:row>84</xdr:row>
      <xdr:rowOff>58502</xdr:rowOff>
    </xdr:to>
    <xdr:cxnSp macro="">
      <xdr:nvCxnSpPr>
        <xdr:cNvPr id="362" name="直線コネクタ 361"/>
        <xdr:cNvCxnSpPr/>
      </xdr:nvCxnSpPr>
      <xdr:spPr>
        <a:xfrm flipV="1">
          <a:off x="8750300" y="14457045"/>
          <a:ext cx="889000" cy="3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11761</xdr:rowOff>
    </xdr:from>
    <xdr:to>
      <xdr:col>41</xdr:col>
      <xdr:colOff>101600</xdr:colOff>
      <xdr:row>84</xdr:row>
      <xdr:rowOff>113361</xdr:rowOff>
    </xdr:to>
    <xdr:sp macro="" textlink="">
      <xdr:nvSpPr>
        <xdr:cNvPr id="363" name="楕円 362"/>
        <xdr:cNvSpPr/>
      </xdr:nvSpPr>
      <xdr:spPr>
        <a:xfrm>
          <a:off x="7810500" y="14413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58502</xdr:rowOff>
    </xdr:from>
    <xdr:to>
      <xdr:col>45</xdr:col>
      <xdr:colOff>177800</xdr:colOff>
      <xdr:row>84</xdr:row>
      <xdr:rowOff>62561</xdr:rowOff>
    </xdr:to>
    <xdr:cxnSp macro="">
      <xdr:nvCxnSpPr>
        <xdr:cNvPr id="364" name="直線コネクタ 363"/>
        <xdr:cNvCxnSpPr/>
      </xdr:nvCxnSpPr>
      <xdr:spPr>
        <a:xfrm flipV="1">
          <a:off x="7861300" y="14460302"/>
          <a:ext cx="889000" cy="4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10274</xdr:rowOff>
    </xdr:from>
    <xdr:to>
      <xdr:col>36</xdr:col>
      <xdr:colOff>165100</xdr:colOff>
      <xdr:row>84</xdr:row>
      <xdr:rowOff>111874</xdr:rowOff>
    </xdr:to>
    <xdr:sp macro="" textlink="">
      <xdr:nvSpPr>
        <xdr:cNvPr id="365" name="楕円 364"/>
        <xdr:cNvSpPr/>
      </xdr:nvSpPr>
      <xdr:spPr>
        <a:xfrm>
          <a:off x="6921500" y="1441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61074</xdr:rowOff>
    </xdr:from>
    <xdr:to>
      <xdr:col>41</xdr:col>
      <xdr:colOff>50800</xdr:colOff>
      <xdr:row>84</xdr:row>
      <xdr:rowOff>62561</xdr:rowOff>
    </xdr:to>
    <xdr:cxnSp macro="">
      <xdr:nvCxnSpPr>
        <xdr:cNvPr id="366" name="直線コネクタ 365"/>
        <xdr:cNvCxnSpPr/>
      </xdr:nvCxnSpPr>
      <xdr:spPr>
        <a:xfrm>
          <a:off x="6972300" y="14462874"/>
          <a:ext cx="889000" cy="14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119175</xdr:rowOff>
    </xdr:from>
    <xdr:ext cx="469744" cy="259045"/>
    <xdr:sp macro="" textlink="">
      <xdr:nvSpPr>
        <xdr:cNvPr id="367" name="n_1aveValue【公営住宅】&#10;一人当たり面積"/>
        <xdr:cNvSpPr txBox="1"/>
      </xdr:nvSpPr>
      <xdr:spPr>
        <a:xfrm>
          <a:off x="9391727" y="14520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126661</xdr:rowOff>
    </xdr:from>
    <xdr:ext cx="469744" cy="259045"/>
    <xdr:sp macro="" textlink="">
      <xdr:nvSpPr>
        <xdr:cNvPr id="368" name="n_2aveValue【公営住宅】&#10;一人当たり面積"/>
        <xdr:cNvSpPr txBox="1"/>
      </xdr:nvSpPr>
      <xdr:spPr>
        <a:xfrm>
          <a:off x="8515427" y="145284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137692</xdr:rowOff>
    </xdr:from>
    <xdr:ext cx="469744" cy="259045"/>
    <xdr:sp macro="" textlink="">
      <xdr:nvSpPr>
        <xdr:cNvPr id="369" name="n_3aveValue【公営住宅】&#10;一人当たり面積"/>
        <xdr:cNvSpPr txBox="1"/>
      </xdr:nvSpPr>
      <xdr:spPr>
        <a:xfrm>
          <a:off x="7626427" y="145394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149065</xdr:rowOff>
    </xdr:from>
    <xdr:ext cx="469744" cy="259045"/>
    <xdr:sp macro="" textlink="">
      <xdr:nvSpPr>
        <xdr:cNvPr id="370" name="n_4aveValue【公営住宅】&#10;一人当たり面積"/>
        <xdr:cNvSpPr txBox="1"/>
      </xdr:nvSpPr>
      <xdr:spPr>
        <a:xfrm>
          <a:off x="6737427" y="145508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82</xdr:row>
      <xdr:rowOff>122572</xdr:rowOff>
    </xdr:from>
    <xdr:ext cx="469744" cy="259045"/>
    <xdr:sp macro="" textlink="">
      <xdr:nvSpPr>
        <xdr:cNvPr id="371" name="n_1mainValue【公営住宅】&#10;一人当たり面積"/>
        <xdr:cNvSpPr txBox="1"/>
      </xdr:nvSpPr>
      <xdr:spPr>
        <a:xfrm>
          <a:off x="9391727" y="14181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125829</xdr:rowOff>
    </xdr:from>
    <xdr:ext cx="469744" cy="259045"/>
    <xdr:sp macro="" textlink="">
      <xdr:nvSpPr>
        <xdr:cNvPr id="372" name="n_2mainValue【公営住宅】&#10;一人当たり面積"/>
        <xdr:cNvSpPr txBox="1"/>
      </xdr:nvSpPr>
      <xdr:spPr>
        <a:xfrm>
          <a:off x="8515427" y="141847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129888</xdr:rowOff>
    </xdr:from>
    <xdr:ext cx="469744" cy="259045"/>
    <xdr:sp macro="" textlink="">
      <xdr:nvSpPr>
        <xdr:cNvPr id="373" name="n_3mainValue【公営住宅】&#10;一人当たり面積"/>
        <xdr:cNvSpPr txBox="1"/>
      </xdr:nvSpPr>
      <xdr:spPr>
        <a:xfrm>
          <a:off x="7626427" y="14188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128401</xdr:rowOff>
    </xdr:from>
    <xdr:ext cx="469744" cy="259045"/>
    <xdr:sp macro="" textlink="">
      <xdr:nvSpPr>
        <xdr:cNvPr id="374" name="n_4mainValue【公営住宅】&#10;一人当たり面積"/>
        <xdr:cNvSpPr txBox="1"/>
      </xdr:nvSpPr>
      <xdr:spPr>
        <a:xfrm>
          <a:off x="6737427" y="14187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5" name="正方形/長方形 374"/>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6" name="正方形/長方形 375"/>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7" name="正方形/長方形 376"/>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8" name="正方形/長方形 377"/>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9" name="正方形/長方形 378"/>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0" name="正方形/長方形 379"/>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1" name="正方形/長方形 380"/>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2" name="正方形/長方形 381"/>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3" name="正方形/長方形 382"/>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4" name="正方形/長方形 383"/>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5" name="正方形/長方形 384"/>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6" name="正方形/長方形 385"/>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7" name="正方形/長方形 386"/>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8" name="正方形/長方形 387"/>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9" name="正方形/長方形 388"/>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199,233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0" name="正方形/長方形 389"/>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1" name="正方形/長方形 390"/>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2" name="正方形/長方形 391"/>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3" name="正方形/長方形 392"/>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4" name="正方形/長方形 393"/>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5" name="正方形/長方形 394"/>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6" name="正方形/長方形 395"/>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7" name="正方形/長方形 396"/>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8" name="正方形/長方形 397"/>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9" name="テキスト ボックス 398"/>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0" name="直線コネクタ 399"/>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1" name="テキスト ボックス 400"/>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2" name="直線コネクタ 401"/>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3" name="テキスト ボックス 402"/>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4" name="直線コネクタ 403"/>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5" name="テキスト ボックス 404"/>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6" name="直線コネクタ 405"/>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7" name="テキスト ボックス 406"/>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8" name="直線コネクタ 407"/>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9" name="テキスト ボックス 408"/>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0" name="直線コネクタ 409"/>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1" name="テキスト ボックス 410"/>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2" name="直線コネクタ 411"/>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3" name="テキスト ボックス 412"/>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4" name="【認定こども園・幼稚園・保育所】&#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51435</xdr:rowOff>
    </xdr:from>
    <xdr:to>
      <xdr:col>85</xdr:col>
      <xdr:colOff>126364</xdr:colOff>
      <xdr:row>42</xdr:row>
      <xdr:rowOff>38100</xdr:rowOff>
    </xdr:to>
    <xdr:cxnSp macro="">
      <xdr:nvCxnSpPr>
        <xdr:cNvPr id="415" name="直線コネクタ 414"/>
        <xdr:cNvCxnSpPr/>
      </xdr:nvCxnSpPr>
      <xdr:spPr>
        <a:xfrm flipV="1">
          <a:off x="16318864" y="5709285"/>
          <a:ext cx="0" cy="1529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6" name="【認定こども園・幼稚園・保育所】&#10;有形固定資産減価償却率最小値テキスト"/>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7" name="直線コネクタ 416"/>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169562</xdr:rowOff>
    </xdr:from>
    <xdr:ext cx="405111" cy="259045"/>
    <xdr:sp macro="" textlink="">
      <xdr:nvSpPr>
        <xdr:cNvPr id="418" name="【認定こども園・幼稚園・保育所】&#10;有形固定資産減価償却率最大値テキスト"/>
        <xdr:cNvSpPr txBox="1"/>
      </xdr:nvSpPr>
      <xdr:spPr>
        <a:xfrm>
          <a:off x="16357600" y="5484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51435</xdr:rowOff>
    </xdr:from>
    <xdr:to>
      <xdr:col>86</xdr:col>
      <xdr:colOff>25400</xdr:colOff>
      <xdr:row>33</xdr:row>
      <xdr:rowOff>51435</xdr:rowOff>
    </xdr:to>
    <xdr:cxnSp macro="">
      <xdr:nvCxnSpPr>
        <xdr:cNvPr id="419" name="直線コネクタ 418"/>
        <xdr:cNvCxnSpPr/>
      </xdr:nvCxnSpPr>
      <xdr:spPr>
        <a:xfrm>
          <a:off x="16230600" y="57092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152417</xdr:rowOff>
    </xdr:from>
    <xdr:ext cx="405111" cy="259045"/>
    <xdr:sp macro="" textlink="">
      <xdr:nvSpPr>
        <xdr:cNvPr id="420" name="【認定こども園・幼稚園・保育所】&#10;有形固定資産減価償却率平均値テキスト"/>
        <xdr:cNvSpPr txBox="1"/>
      </xdr:nvSpPr>
      <xdr:spPr>
        <a:xfrm>
          <a:off x="16357600" y="63246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2540</xdr:rowOff>
    </xdr:from>
    <xdr:to>
      <xdr:col>85</xdr:col>
      <xdr:colOff>177800</xdr:colOff>
      <xdr:row>37</xdr:row>
      <xdr:rowOff>104140</xdr:rowOff>
    </xdr:to>
    <xdr:sp macro="" textlink="">
      <xdr:nvSpPr>
        <xdr:cNvPr id="421" name="フローチャート: 判断 420"/>
        <xdr:cNvSpPr/>
      </xdr:nvSpPr>
      <xdr:spPr>
        <a:xfrm>
          <a:off x="162687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101600</xdr:rowOff>
    </xdr:from>
    <xdr:to>
      <xdr:col>81</xdr:col>
      <xdr:colOff>101600</xdr:colOff>
      <xdr:row>37</xdr:row>
      <xdr:rowOff>31750</xdr:rowOff>
    </xdr:to>
    <xdr:sp macro="" textlink="">
      <xdr:nvSpPr>
        <xdr:cNvPr id="422" name="フローチャート: 判断 421"/>
        <xdr:cNvSpPr/>
      </xdr:nvSpPr>
      <xdr:spPr>
        <a:xfrm>
          <a:off x="15430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55880</xdr:rowOff>
    </xdr:from>
    <xdr:to>
      <xdr:col>76</xdr:col>
      <xdr:colOff>165100</xdr:colOff>
      <xdr:row>36</xdr:row>
      <xdr:rowOff>157480</xdr:rowOff>
    </xdr:to>
    <xdr:sp macro="" textlink="">
      <xdr:nvSpPr>
        <xdr:cNvPr id="423" name="フローチャート: 判断 422"/>
        <xdr:cNvSpPr/>
      </xdr:nvSpPr>
      <xdr:spPr>
        <a:xfrm>
          <a:off x="1454150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36</xdr:row>
      <xdr:rowOff>42545</xdr:rowOff>
    </xdr:from>
    <xdr:to>
      <xdr:col>72</xdr:col>
      <xdr:colOff>38100</xdr:colOff>
      <xdr:row>36</xdr:row>
      <xdr:rowOff>144145</xdr:rowOff>
    </xdr:to>
    <xdr:sp macro="" textlink="">
      <xdr:nvSpPr>
        <xdr:cNvPr id="424" name="フローチャート: 判断 423"/>
        <xdr:cNvSpPr/>
      </xdr:nvSpPr>
      <xdr:spPr>
        <a:xfrm>
          <a:off x="13652500" y="6214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17780</xdr:rowOff>
    </xdr:from>
    <xdr:to>
      <xdr:col>67</xdr:col>
      <xdr:colOff>101600</xdr:colOff>
      <xdr:row>36</xdr:row>
      <xdr:rowOff>119380</xdr:rowOff>
    </xdr:to>
    <xdr:sp macro="" textlink="">
      <xdr:nvSpPr>
        <xdr:cNvPr id="425" name="フローチャート: 判断 424"/>
        <xdr:cNvSpPr/>
      </xdr:nvSpPr>
      <xdr:spPr>
        <a:xfrm>
          <a:off x="12763500" y="6189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6" name="テキスト ボックス 425"/>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7" name="テキスト ボックス 426"/>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8" name="テキスト ボックス 427"/>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9" name="テキスト ボックス 428"/>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0" name="テキスト ボックス 429"/>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128270</xdr:rowOff>
    </xdr:from>
    <xdr:to>
      <xdr:col>85</xdr:col>
      <xdr:colOff>177800</xdr:colOff>
      <xdr:row>35</xdr:row>
      <xdr:rowOff>58420</xdr:rowOff>
    </xdr:to>
    <xdr:sp macro="" textlink="">
      <xdr:nvSpPr>
        <xdr:cNvPr id="431" name="楕円 430"/>
        <xdr:cNvSpPr/>
      </xdr:nvSpPr>
      <xdr:spPr>
        <a:xfrm>
          <a:off x="16268700" y="5957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151147</xdr:rowOff>
    </xdr:from>
    <xdr:ext cx="405111" cy="259045"/>
    <xdr:sp macro="" textlink="">
      <xdr:nvSpPr>
        <xdr:cNvPr id="432" name="【認定こども園・幼稚園・保育所】&#10;有形固定資産減価償却率該当値テキスト"/>
        <xdr:cNvSpPr txBox="1"/>
      </xdr:nvSpPr>
      <xdr:spPr>
        <a:xfrm>
          <a:off x="16357600" y="580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10160</xdr:rowOff>
    </xdr:from>
    <xdr:to>
      <xdr:col>81</xdr:col>
      <xdr:colOff>101600</xdr:colOff>
      <xdr:row>34</xdr:row>
      <xdr:rowOff>111760</xdr:rowOff>
    </xdr:to>
    <xdr:sp macro="" textlink="">
      <xdr:nvSpPr>
        <xdr:cNvPr id="433" name="楕円 432"/>
        <xdr:cNvSpPr/>
      </xdr:nvSpPr>
      <xdr:spPr>
        <a:xfrm>
          <a:off x="15430500" y="58394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60960</xdr:rowOff>
    </xdr:from>
    <xdr:to>
      <xdr:col>85</xdr:col>
      <xdr:colOff>127000</xdr:colOff>
      <xdr:row>35</xdr:row>
      <xdr:rowOff>7620</xdr:rowOff>
    </xdr:to>
    <xdr:cxnSp macro="">
      <xdr:nvCxnSpPr>
        <xdr:cNvPr id="434" name="直線コネクタ 433"/>
        <xdr:cNvCxnSpPr/>
      </xdr:nvCxnSpPr>
      <xdr:spPr>
        <a:xfrm>
          <a:off x="15481300" y="5890260"/>
          <a:ext cx="838200" cy="1181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80645</xdr:rowOff>
    </xdr:from>
    <xdr:to>
      <xdr:col>76</xdr:col>
      <xdr:colOff>165100</xdr:colOff>
      <xdr:row>36</xdr:row>
      <xdr:rowOff>10795</xdr:rowOff>
    </xdr:to>
    <xdr:sp macro="" textlink="">
      <xdr:nvSpPr>
        <xdr:cNvPr id="435" name="楕円 434"/>
        <xdr:cNvSpPr/>
      </xdr:nvSpPr>
      <xdr:spPr>
        <a:xfrm>
          <a:off x="14541500" y="608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60960</xdr:rowOff>
    </xdr:from>
    <xdr:to>
      <xdr:col>81</xdr:col>
      <xdr:colOff>50800</xdr:colOff>
      <xdr:row>35</xdr:row>
      <xdr:rowOff>131445</xdr:rowOff>
    </xdr:to>
    <xdr:cxnSp macro="">
      <xdr:nvCxnSpPr>
        <xdr:cNvPr id="436" name="直線コネクタ 435"/>
        <xdr:cNvCxnSpPr/>
      </xdr:nvCxnSpPr>
      <xdr:spPr>
        <a:xfrm flipV="1">
          <a:off x="14592300" y="5890260"/>
          <a:ext cx="889000" cy="2419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34925</xdr:rowOff>
    </xdr:from>
    <xdr:to>
      <xdr:col>72</xdr:col>
      <xdr:colOff>38100</xdr:colOff>
      <xdr:row>35</xdr:row>
      <xdr:rowOff>136525</xdr:rowOff>
    </xdr:to>
    <xdr:sp macro="" textlink="">
      <xdr:nvSpPr>
        <xdr:cNvPr id="437" name="楕円 436"/>
        <xdr:cNvSpPr/>
      </xdr:nvSpPr>
      <xdr:spPr>
        <a:xfrm>
          <a:off x="13652500" y="60356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85725</xdr:rowOff>
    </xdr:from>
    <xdr:to>
      <xdr:col>76</xdr:col>
      <xdr:colOff>114300</xdr:colOff>
      <xdr:row>35</xdr:row>
      <xdr:rowOff>131445</xdr:rowOff>
    </xdr:to>
    <xdr:cxnSp macro="">
      <xdr:nvCxnSpPr>
        <xdr:cNvPr id="438" name="直線コネクタ 437"/>
        <xdr:cNvCxnSpPr/>
      </xdr:nvCxnSpPr>
      <xdr:spPr>
        <a:xfrm>
          <a:off x="13703300" y="608647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132080</xdr:rowOff>
    </xdr:from>
    <xdr:to>
      <xdr:col>67</xdr:col>
      <xdr:colOff>101600</xdr:colOff>
      <xdr:row>35</xdr:row>
      <xdr:rowOff>62230</xdr:rowOff>
    </xdr:to>
    <xdr:sp macro="" textlink="">
      <xdr:nvSpPr>
        <xdr:cNvPr id="439" name="楕円 438"/>
        <xdr:cNvSpPr/>
      </xdr:nvSpPr>
      <xdr:spPr>
        <a:xfrm>
          <a:off x="12763500" y="5961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11430</xdr:rowOff>
    </xdr:from>
    <xdr:to>
      <xdr:col>71</xdr:col>
      <xdr:colOff>177800</xdr:colOff>
      <xdr:row>35</xdr:row>
      <xdr:rowOff>85725</xdr:rowOff>
    </xdr:to>
    <xdr:cxnSp macro="">
      <xdr:nvCxnSpPr>
        <xdr:cNvPr id="440" name="直線コネクタ 439"/>
        <xdr:cNvCxnSpPr/>
      </xdr:nvCxnSpPr>
      <xdr:spPr>
        <a:xfrm>
          <a:off x="12814300" y="6012180"/>
          <a:ext cx="889000" cy="742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22877</xdr:rowOff>
    </xdr:from>
    <xdr:ext cx="405111" cy="259045"/>
    <xdr:sp macro="" textlink="">
      <xdr:nvSpPr>
        <xdr:cNvPr id="441" name="n_1aveValue【認定こども園・幼稚園・保育所】&#10;有形固定資産減価償却率"/>
        <xdr:cNvSpPr txBox="1"/>
      </xdr:nvSpPr>
      <xdr:spPr>
        <a:xfrm>
          <a:off x="152660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148607</xdr:rowOff>
    </xdr:from>
    <xdr:ext cx="405111" cy="259045"/>
    <xdr:sp macro="" textlink="">
      <xdr:nvSpPr>
        <xdr:cNvPr id="442" name="n_2aveValue【認定こども園・幼稚園・保育所】&#10;有形固定資産減価償却率"/>
        <xdr:cNvSpPr txBox="1"/>
      </xdr:nvSpPr>
      <xdr:spPr>
        <a:xfrm>
          <a:off x="1438974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135272</xdr:rowOff>
    </xdr:from>
    <xdr:ext cx="405111" cy="259045"/>
    <xdr:sp macro="" textlink="">
      <xdr:nvSpPr>
        <xdr:cNvPr id="443" name="n_3aveValue【認定こども園・幼稚園・保育所】&#10;有形固定資産減価償却率"/>
        <xdr:cNvSpPr txBox="1"/>
      </xdr:nvSpPr>
      <xdr:spPr>
        <a:xfrm>
          <a:off x="13500744" y="6307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110507</xdr:rowOff>
    </xdr:from>
    <xdr:ext cx="405111" cy="259045"/>
    <xdr:sp macro="" textlink="">
      <xdr:nvSpPr>
        <xdr:cNvPr id="444" name="n_4aveValue【認定こども園・幼稚園・保育所】&#10;有形固定資産減価償却率"/>
        <xdr:cNvSpPr txBox="1"/>
      </xdr:nvSpPr>
      <xdr:spPr>
        <a:xfrm>
          <a:off x="12611744" y="6282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32</xdr:row>
      <xdr:rowOff>128287</xdr:rowOff>
    </xdr:from>
    <xdr:ext cx="405111" cy="259045"/>
    <xdr:sp macro="" textlink="">
      <xdr:nvSpPr>
        <xdr:cNvPr id="445" name="n_1mainValue【認定こども園・幼稚園・保育所】&#10;有形固定資産減価償却率"/>
        <xdr:cNvSpPr txBox="1"/>
      </xdr:nvSpPr>
      <xdr:spPr>
        <a:xfrm>
          <a:off x="15266044" y="561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27322</xdr:rowOff>
    </xdr:from>
    <xdr:ext cx="405111" cy="259045"/>
    <xdr:sp macro="" textlink="">
      <xdr:nvSpPr>
        <xdr:cNvPr id="446" name="n_2mainValue【認定こども園・幼稚園・保育所】&#10;有形固定資産減価償却率"/>
        <xdr:cNvSpPr txBox="1"/>
      </xdr:nvSpPr>
      <xdr:spPr>
        <a:xfrm>
          <a:off x="14389744" y="5856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153052</xdr:rowOff>
    </xdr:from>
    <xdr:ext cx="405111" cy="259045"/>
    <xdr:sp macro="" textlink="">
      <xdr:nvSpPr>
        <xdr:cNvPr id="447" name="n_3mainValue【認定こども園・幼稚園・保育所】&#10;有形固定資産減価償却率"/>
        <xdr:cNvSpPr txBox="1"/>
      </xdr:nvSpPr>
      <xdr:spPr>
        <a:xfrm>
          <a:off x="13500744" y="581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78757</xdr:rowOff>
    </xdr:from>
    <xdr:ext cx="405111" cy="259045"/>
    <xdr:sp macro="" textlink="">
      <xdr:nvSpPr>
        <xdr:cNvPr id="448" name="n_4mainValue【認定こども園・幼稚園・保育所】&#10;有形固定資産減価償却率"/>
        <xdr:cNvSpPr txBox="1"/>
      </xdr:nvSpPr>
      <xdr:spPr>
        <a:xfrm>
          <a:off x="12611744" y="57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9" name="正方形/長方形 448"/>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0" name="正方形/長方形 449"/>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1" name="正方形/長方形 450"/>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2" name="正方形/長方形 451"/>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3" name="正方形/長方形 452"/>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4" name="正方形/長方形 453"/>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5" name="正方形/長方形 454"/>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6" name="正方形/長方形 455"/>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7" name="テキスト ボックス 456"/>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8" name="直線コネクタ 457"/>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59" name="直線コネクタ 458"/>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67327</xdr:rowOff>
    </xdr:from>
    <xdr:ext cx="467179" cy="259045"/>
    <xdr:sp macro="" textlink="">
      <xdr:nvSpPr>
        <xdr:cNvPr id="460" name="テキスト ボックス 459"/>
        <xdr:cNvSpPr txBox="1"/>
      </xdr:nvSpPr>
      <xdr:spPr>
        <a:xfrm>
          <a:off x="17820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1" name="直線コネクタ 460"/>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29227</xdr:rowOff>
    </xdr:from>
    <xdr:ext cx="467179" cy="259045"/>
    <xdr:sp macro="" textlink="">
      <xdr:nvSpPr>
        <xdr:cNvPr id="462" name="テキスト ボックス 461"/>
        <xdr:cNvSpPr txBox="1"/>
      </xdr:nvSpPr>
      <xdr:spPr>
        <a:xfrm>
          <a:off x="17820821" y="671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3" name="直線コネクタ 462"/>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162577</xdr:rowOff>
    </xdr:from>
    <xdr:ext cx="467179" cy="259045"/>
    <xdr:sp macro="" textlink="">
      <xdr:nvSpPr>
        <xdr:cNvPr id="464" name="テキスト ボックス 463"/>
        <xdr:cNvSpPr txBox="1"/>
      </xdr:nvSpPr>
      <xdr:spPr>
        <a:xfrm>
          <a:off x="17820821" y="633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5" name="直線コネクタ 464"/>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124477</xdr:rowOff>
    </xdr:from>
    <xdr:ext cx="467179" cy="259045"/>
    <xdr:sp macro="" textlink="">
      <xdr:nvSpPr>
        <xdr:cNvPr id="466" name="テキスト ボックス 465"/>
        <xdr:cNvSpPr txBox="1"/>
      </xdr:nvSpPr>
      <xdr:spPr>
        <a:xfrm>
          <a:off x="17820821" y="595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67" name="直線コネクタ 466"/>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86377</xdr:rowOff>
    </xdr:from>
    <xdr:ext cx="467179" cy="259045"/>
    <xdr:sp macro="" textlink="">
      <xdr:nvSpPr>
        <xdr:cNvPr id="468" name="テキスト ボックス 467"/>
        <xdr:cNvSpPr txBox="1"/>
      </xdr:nvSpPr>
      <xdr:spPr>
        <a:xfrm>
          <a:off x="17820821" y="557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9" name="直線コネクタ 468"/>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70" name="テキスト ボックス 469"/>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1" name="【認定こども園・幼稚園・保育所】&#10;一人当たり面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109728</xdr:rowOff>
    </xdr:from>
    <xdr:to>
      <xdr:col>116</xdr:col>
      <xdr:colOff>62864</xdr:colOff>
      <xdr:row>42</xdr:row>
      <xdr:rowOff>19050</xdr:rowOff>
    </xdr:to>
    <xdr:cxnSp macro="">
      <xdr:nvCxnSpPr>
        <xdr:cNvPr id="472" name="直線コネクタ 471"/>
        <xdr:cNvCxnSpPr/>
      </xdr:nvCxnSpPr>
      <xdr:spPr>
        <a:xfrm flipV="1">
          <a:off x="22160864" y="5939028"/>
          <a:ext cx="0" cy="1280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22877</xdr:rowOff>
    </xdr:from>
    <xdr:ext cx="469744" cy="259045"/>
    <xdr:sp macro="" textlink="">
      <xdr:nvSpPr>
        <xdr:cNvPr id="473" name="【認定こども園・幼稚園・保育所】&#10;一人当たり面積最小値テキスト"/>
        <xdr:cNvSpPr txBox="1"/>
      </xdr:nvSpPr>
      <xdr:spPr>
        <a:xfrm>
          <a:off x="22199600" y="722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19050</xdr:rowOff>
    </xdr:from>
    <xdr:to>
      <xdr:col>116</xdr:col>
      <xdr:colOff>152400</xdr:colOff>
      <xdr:row>42</xdr:row>
      <xdr:rowOff>19050</xdr:rowOff>
    </xdr:to>
    <xdr:cxnSp macro="">
      <xdr:nvCxnSpPr>
        <xdr:cNvPr id="474" name="直線コネクタ 473"/>
        <xdr:cNvCxnSpPr/>
      </xdr:nvCxnSpPr>
      <xdr:spPr>
        <a:xfrm>
          <a:off x="22072600" y="721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56405</xdr:rowOff>
    </xdr:from>
    <xdr:ext cx="469744" cy="259045"/>
    <xdr:sp macro="" textlink="">
      <xdr:nvSpPr>
        <xdr:cNvPr id="475" name="【認定こども園・幼稚園・保育所】&#10;一人当たり面積最大値テキスト"/>
        <xdr:cNvSpPr txBox="1"/>
      </xdr:nvSpPr>
      <xdr:spPr>
        <a:xfrm>
          <a:off x="22199600" y="5714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109728</xdr:rowOff>
    </xdr:from>
    <xdr:to>
      <xdr:col>116</xdr:col>
      <xdr:colOff>152400</xdr:colOff>
      <xdr:row>34</xdr:row>
      <xdr:rowOff>109728</xdr:rowOff>
    </xdr:to>
    <xdr:cxnSp macro="">
      <xdr:nvCxnSpPr>
        <xdr:cNvPr id="476" name="直線コネクタ 475"/>
        <xdr:cNvCxnSpPr/>
      </xdr:nvCxnSpPr>
      <xdr:spPr>
        <a:xfrm>
          <a:off x="22072600" y="5939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78757</xdr:rowOff>
    </xdr:from>
    <xdr:ext cx="469744" cy="259045"/>
    <xdr:sp macro="" textlink="">
      <xdr:nvSpPr>
        <xdr:cNvPr id="477" name="【認定こども園・幼稚園・保育所】&#10;一人当たり面積平均値テキスト"/>
        <xdr:cNvSpPr txBox="1"/>
      </xdr:nvSpPr>
      <xdr:spPr>
        <a:xfrm>
          <a:off x="22199600" y="67653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55880</xdr:rowOff>
    </xdr:from>
    <xdr:to>
      <xdr:col>116</xdr:col>
      <xdr:colOff>114300</xdr:colOff>
      <xdr:row>40</xdr:row>
      <xdr:rowOff>157480</xdr:rowOff>
    </xdr:to>
    <xdr:sp macro="" textlink="">
      <xdr:nvSpPr>
        <xdr:cNvPr id="478" name="フローチャート: 判断 477"/>
        <xdr:cNvSpPr/>
      </xdr:nvSpPr>
      <xdr:spPr>
        <a:xfrm>
          <a:off x="22110700" y="6913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61976</xdr:rowOff>
    </xdr:from>
    <xdr:to>
      <xdr:col>112</xdr:col>
      <xdr:colOff>38100</xdr:colOff>
      <xdr:row>40</xdr:row>
      <xdr:rowOff>163576</xdr:rowOff>
    </xdr:to>
    <xdr:sp macro="" textlink="">
      <xdr:nvSpPr>
        <xdr:cNvPr id="479" name="フローチャート: 判断 478"/>
        <xdr:cNvSpPr/>
      </xdr:nvSpPr>
      <xdr:spPr>
        <a:xfrm>
          <a:off x="21272500" y="69199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62738</xdr:rowOff>
    </xdr:from>
    <xdr:to>
      <xdr:col>107</xdr:col>
      <xdr:colOff>101600</xdr:colOff>
      <xdr:row>40</xdr:row>
      <xdr:rowOff>164338</xdr:rowOff>
    </xdr:to>
    <xdr:sp macro="" textlink="">
      <xdr:nvSpPr>
        <xdr:cNvPr id="480" name="フローチャート: 判断 479"/>
        <xdr:cNvSpPr/>
      </xdr:nvSpPr>
      <xdr:spPr>
        <a:xfrm>
          <a:off x="20383500" y="6920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64262</xdr:rowOff>
    </xdr:from>
    <xdr:to>
      <xdr:col>102</xdr:col>
      <xdr:colOff>165100</xdr:colOff>
      <xdr:row>40</xdr:row>
      <xdr:rowOff>165862</xdr:rowOff>
    </xdr:to>
    <xdr:sp macro="" textlink="">
      <xdr:nvSpPr>
        <xdr:cNvPr id="481" name="フローチャート: 判断 480"/>
        <xdr:cNvSpPr/>
      </xdr:nvSpPr>
      <xdr:spPr>
        <a:xfrm>
          <a:off x="19494500" y="6922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74930</xdr:rowOff>
    </xdr:from>
    <xdr:to>
      <xdr:col>98</xdr:col>
      <xdr:colOff>38100</xdr:colOff>
      <xdr:row>41</xdr:row>
      <xdr:rowOff>5080</xdr:rowOff>
    </xdr:to>
    <xdr:sp macro="" textlink="">
      <xdr:nvSpPr>
        <xdr:cNvPr id="482" name="フローチャート: 判断 481"/>
        <xdr:cNvSpPr/>
      </xdr:nvSpPr>
      <xdr:spPr>
        <a:xfrm>
          <a:off x="18605500" y="6932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3" name="テキスト ボックス 482"/>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4" name="テキスト ボックス 483"/>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5" name="テキスト ボックス 484"/>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6" name="テキスト ボックス 485"/>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7" name="テキスト ボックス 486"/>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84074</xdr:rowOff>
    </xdr:from>
    <xdr:to>
      <xdr:col>116</xdr:col>
      <xdr:colOff>114300</xdr:colOff>
      <xdr:row>41</xdr:row>
      <xdr:rowOff>14224</xdr:rowOff>
    </xdr:to>
    <xdr:sp macro="" textlink="">
      <xdr:nvSpPr>
        <xdr:cNvPr id="488" name="楕円 487"/>
        <xdr:cNvSpPr/>
      </xdr:nvSpPr>
      <xdr:spPr>
        <a:xfrm>
          <a:off x="22110700" y="69420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62501</xdr:rowOff>
    </xdr:from>
    <xdr:ext cx="469744" cy="259045"/>
    <xdr:sp macro="" textlink="">
      <xdr:nvSpPr>
        <xdr:cNvPr id="489" name="【認定こども園・幼稚園・保育所】&#10;一人当たり面積該当値テキスト"/>
        <xdr:cNvSpPr txBox="1"/>
      </xdr:nvSpPr>
      <xdr:spPr>
        <a:xfrm>
          <a:off x="22199600" y="69205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87884</xdr:rowOff>
    </xdr:from>
    <xdr:to>
      <xdr:col>112</xdr:col>
      <xdr:colOff>38100</xdr:colOff>
      <xdr:row>41</xdr:row>
      <xdr:rowOff>18034</xdr:rowOff>
    </xdr:to>
    <xdr:sp macro="" textlink="">
      <xdr:nvSpPr>
        <xdr:cNvPr id="490" name="楕円 489"/>
        <xdr:cNvSpPr/>
      </xdr:nvSpPr>
      <xdr:spPr>
        <a:xfrm>
          <a:off x="21272500" y="69458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134874</xdr:rowOff>
    </xdr:from>
    <xdr:to>
      <xdr:col>116</xdr:col>
      <xdr:colOff>63500</xdr:colOff>
      <xdr:row>40</xdr:row>
      <xdr:rowOff>138684</xdr:rowOff>
    </xdr:to>
    <xdr:cxnSp macro="">
      <xdr:nvCxnSpPr>
        <xdr:cNvPr id="491" name="直線コネクタ 490"/>
        <xdr:cNvCxnSpPr/>
      </xdr:nvCxnSpPr>
      <xdr:spPr>
        <a:xfrm flipV="1">
          <a:off x="21323300" y="6992874"/>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108458</xdr:rowOff>
    </xdr:from>
    <xdr:to>
      <xdr:col>107</xdr:col>
      <xdr:colOff>101600</xdr:colOff>
      <xdr:row>40</xdr:row>
      <xdr:rowOff>38608</xdr:rowOff>
    </xdr:to>
    <xdr:sp macro="" textlink="">
      <xdr:nvSpPr>
        <xdr:cNvPr id="492" name="楕円 491"/>
        <xdr:cNvSpPr/>
      </xdr:nvSpPr>
      <xdr:spPr>
        <a:xfrm>
          <a:off x="20383500" y="6795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159258</xdr:rowOff>
    </xdr:from>
    <xdr:to>
      <xdr:col>111</xdr:col>
      <xdr:colOff>177800</xdr:colOff>
      <xdr:row>40</xdr:row>
      <xdr:rowOff>138684</xdr:rowOff>
    </xdr:to>
    <xdr:cxnSp macro="">
      <xdr:nvCxnSpPr>
        <xdr:cNvPr id="493" name="直線コネクタ 492"/>
        <xdr:cNvCxnSpPr/>
      </xdr:nvCxnSpPr>
      <xdr:spPr>
        <a:xfrm>
          <a:off x="20434300" y="6845808"/>
          <a:ext cx="889000" cy="1508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57404</xdr:rowOff>
    </xdr:from>
    <xdr:to>
      <xdr:col>102</xdr:col>
      <xdr:colOff>165100</xdr:colOff>
      <xdr:row>39</xdr:row>
      <xdr:rowOff>159004</xdr:rowOff>
    </xdr:to>
    <xdr:sp macro="" textlink="">
      <xdr:nvSpPr>
        <xdr:cNvPr id="494" name="楕円 493"/>
        <xdr:cNvSpPr/>
      </xdr:nvSpPr>
      <xdr:spPr>
        <a:xfrm>
          <a:off x="19494500" y="6743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108204</xdr:rowOff>
    </xdr:from>
    <xdr:to>
      <xdr:col>107</xdr:col>
      <xdr:colOff>50800</xdr:colOff>
      <xdr:row>39</xdr:row>
      <xdr:rowOff>159258</xdr:rowOff>
    </xdr:to>
    <xdr:cxnSp macro="">
      <xdr:nvCxnSpPr>
        <xdr:cNvPr id="495" name="直線コネクタ 494"/>
        <xdr:cNvCxnSpPr/>
      </xdr:nvCxnSpPr>
      <xdr:spPr>
        <a:xfrm>
          <a:off x="19545300" y="6794754"/>
          <a:ext cx="889000" cy="510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65024</xdr:rowOff>
    </xdr:from>
    <xdr:to>
      <xdr:col>98</xdr:col>
      <xdr:colOff>38100</xdr:colOff>
      <xdr:row>39</xdr:row>
      <xdr:rowOff>166624</xdr:rowOff>
    </xdr:to>
    <xdr:sp macro="" textlink="">
      <xdr:nvSpPr>
        <xdr:cNvPr id="496" name="楕円 495"/>
        <xdr:cNvSpPr/>
      </xdr:nvSpPr>
      <xdr:spPr>
        <a:xfrm>
          <a:off x="18605500" y="6751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108204</xdr:rowOff>
    </xdr:from>
    <xdr:to>
      <xdr:col>102</xdr:col>
      <xdr:colOff>114300</xdr:colOff>
      <xdr:row>39</xdr:row>
      <xdr:rowOff>115824</xdr:rowOff>
    </xdr:to>
    <xdr:cxnSp macro="">
      <xdr:nvCxnSpPr>
        <xdr:cNvPr id="497" name="直線コネクタ 496"/>
        <xdr:cNvCxnSpPr/>
      </xdr:nvCxnSpPr>
      <xdr:spPr>
        <a:xfrm flipV="1">
          <a:off x="18656300" y="6794754"/>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39</xdr:row>
      <xdr:rowOff>8653</xdr:rowOff>
    </xdr:from>
    <xdr:ext cx="469744" cy="259045"/>
    <xdr:sp macro="" textlink="">
      <xdr:nvSpPr>
        <xdr:cNvPr id="498" name="n_1aveValue【認定こども園・幼稚園・保育所】&#10;一人当たり面積"/>
        <xdr:cNvSpPr txBox="1"/>
      </xdr:nvSpPr>
      <xdr:spPr>
        <a:xfrm>
          <a:off x="21075727" y="66952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155465</xdr:rowOff>
    </xdr:from>
    <xdr:ext cx="469744" cy="259045"/>
    <xdr:sp macro="" textlink="">
      <xdr:nvSpPr>
        <xdr:cNvPr id="499" name="n_2aveValue【認定こども園・幼稚園・保育所】&#10;一人当たり面積"/>
        <xdr:cNvSpPr txBox="1"/>
      </xdr:nvSpPr>
      <xdr:spPr>
        <a:xfrm>
          <a:off x="20199427" y="7013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156989</xdr:rowOff>
    </xdr:from>
    <xdr:ext cx="469744" cy="259045"/>
    <xdr:sp macro="" textlink="">
      <xdr:nvSpPr>
        <xdr:cNvPr id="500" name="n_3aveValue【認定こども園・幼稚園・保育所】&#10;一人当たり面積"/>
        <xdr:cNvSpPr txBox="1"/>
      </xdr:nvSpPr>
      <xdr:spPr>
        <a:xfrm>
          <a:off x="19310427" y="70149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167657</xdr:rowOff>
    </xdr:from>
    <xdr:ext cx="469744" cy="259045"/>
    <xdr:sp macro="" textlink="">
      <xdr:nvSpPr>
        <xdr:cNvPr id="501" name="n_4aveValue【認定こども園・幼稚園・保育所】&#10;一人当たり面積"/>
        <xdr:cNvSpPr txBox="1"/>
      </xdr:nvSpPr>
      <xdr:spPr>
        <a:xfrm>
          <a:off x="18421427" y="7025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9161</xdr:rowOff>
    </xdr:from>
    <xdr:ext cx="469744" cy="259045"/>
    <xdr:sp macro="" textlink="">
      <xdr:nvSpPr>
        <xdr:cNvPr id="502" name="n_1mainValue【認定こども園・幼稚園・保育所】&#10;一人当たり面積"/>
        <xdr:cNvSpPr txBox="1"/>
      </xdr:nvSpPr>
      <xdr:spPr>
        <a:xfrm>
          <a:off x="21075727" y="70386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55135</xdr:rowOff>
    </xdr:from>
    <xdr:ext cx="469744" cy="259045"/>
    <xdr:sp macro="" textlink="">
      <xdr:nvSpPr>
        <xdr:cNvPr id="503" name="n_2mainValue【認定こども園・幼稚園・保育所】&#10;一人当たり面積"/>
        <xdr:cNvSpPr txBox="1"/>
      </xdr:nvSpPr>
      <xdr:spPr>
        <a:xfrm>
          <a:off x="20199427" y="6570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4081</xdr:rowOff>
    </xdr:from>
    <xdr:ext cx="469744" cy="259045"/>
    <xdr:sp macro="" textlink="">
      <xdr:nvSpPr>
        <xdr:cNvPr id="504" name="n_3mainValue【認定こども園・幼稚園・保育所】&#10;一人当たり面積"/>
        <xdr:cNvSpPr txBox="1"/>
      </xdr:nvSpPr>
      <xdr:spPr>
        <a:xfrm>
          <a:off x="19310427" y="651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11701</xdr:rowOff>
    </xdr:from>
    <xdr:ext cx="469744" cy="259045"/>
    <xdr:sp macro="" textlink="">
      <xdr:nvSpPr>
        <xdr:cNvPr id="505" name="n_4mainValue【認定こども園・幼稚園・保育所】&#10;一人当たり面積"/>
        <xdr:cNvSpPr txBox="1"/>
      </xdr:nvSpPr>
      <xdr:spPr>
        <a:xfrm>
          <a:off x="18421427" y="6526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6" name="正方形/長方形 505"/>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7" name="正方形/長方形 506"/>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8" name="正方形/長方形 507"/>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9" name="正方形/長方形 508"/>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0" name="正方形/長方形 509"/>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1" name="正方形/長方形 510"/>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2" name="正方形/長方形 511"/>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3" name="正方形/長方形 512"/>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4" name="テキスト ボックス 513"/>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5" name="直線コネクタ 514"/>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6" name="テキスト ボックス 515"/>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7" name="直線コネクタ 516"/>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18" name="テキスト ボックス 517"/>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9" name="直線コネクタ 518"/>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0" name="テキスト ボックス 519"/>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1" name="直線コネクタ 520"/>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2" name="テキスト ボックス 521"/>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3" name="直線コネクタ 522"/>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4" name="テキスト ボックス 523"/>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5" name="直線コネクタ 524"/>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6" name="テキスト ボックス 525"/>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7" name="直線コネクタ 526"/>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28" name="テキスト ボックス 527"/>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9" name="【学校施設】&#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163830</xdr:rowOff>
    </xdr:from>
    <xdr:to>
      <xdr:col>85</xdr:col>
      <xdr:colOff>126364</xdr:colOff>
      <xdr:row>64</xdr:row>
      <xdr:rowOff>76200</xdr:rowOff>
    </xdr:to>
    <xdr:cxnSp macro="">
      <xdr:nvCxnSpPr>
        <xdr:cNvPr id="530" name="直線コネクタ 529"/>
        <xdr:cNvCxnSpPr/>
      </xdr:nvCxnSpPr>
      <xdr:spPr>
        <a:xfrm flipV="1">
          <a:off x="16318864" y="9593580"/>
          <a:ext cx="0" cy="14554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1" name="【学校施設】&#10;有形固定資産減価償却率最小値テキスト"/>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2" name="直線コネクタ 531"/>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110507</xdr:rowOff>
    </xdr:from>
    <xdr:ext cx="405111" cy="259045"/>
    <xdr:sp macro="" textlink="">
      <xdr:nvSpPr>
        <xdr:cNvPr id="533" name="【学校施設】&#10;有形固定資産減価償却率最大値テキスト"/>
        <xdr:cNvSpPr txBox="1"/>
      </xdr:nvSpPr>
      <xdr:spPr>
        <a:xfrm>
          <a:off x="16357600" y="9368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163830</xdr:rowOff>
    </xdr:from>
    <xdr:to>
      <xdr:col>86</xdr:col>
      <xdr:colOff>25400</xdr:colOff>
      <xdr:row>55</xdr:row>
      <xdr:rowOff>163830</xdr:rowOff>
    </xdr:to>
    <xdr:cxnSp macro="">
      <xdr:nvCxnSpPr>
        <xdr:cNvPr id="534" name="直線コネクタ 533"/>
        <xdr:cNvCxnSpPr/>
      </xdr:nvCxnSpPr>
      <xdr:spPr>
        <a:xfrm>
          <a:off x="16230600" y="9593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82567</xdr:rowOff>
    </xdr:from>
    <xdr:ext cx="405111" cy="259045"/>
    <xdr:sp macro="" textlink="">
      <xdr:nvSpPr>
        <xdr:cNvPr id="535" name="【学校施設】&#10;有形固定資産減価償却率平均値テキスト"/>
        <xdr:cNvSpPr txBox="1"/>
      </xdr:nvSpPr>
      <xdr:spPr>
        <a:xfrm>
          <a:off x="16357600" y="101981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59690</xdr:rowOff>
    </xdr:from>
    <xdr:to>
      <xdr:col>85</xdr:col>
      <xdr:colOff>177800</xdr:colOff>
      <xdr:row>60</xdr:row>
      <xdr:rowOff>161290</xdr:rowOff>
    </xdr:to>
    <xdr:sp macro="" textlink="">
      <xdr:nvSpPr>
        <xdr:cNvPr id="536" name="フローチャート: 判断 535"/>
        <xdr:cNvSpPr/>
      </xdr:nvSpPr>
      <xdr:spPr>
        <a:xfrm>
          <a:off x="16268700" y="10346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25400</xdr:rowOff>
    </xdr:from>
    <xdr:to>
      <xdr:col>81</xdr:col>
      <xdr:colOff>101600</xdr:colOff>
      <xdr:row>60</xdr:row>
      <xdr:rowOff>127000</xdr:rowOff>
    </xdr:to>
    <xdr:sp macro="" textlink="">
      <xdr:nvSpPr>
        <xdr:cNvPr id="537" name="フローチャート: 判断 536"/>
        <xdr:cNvSpPr/>
      </xdr:nvSpPr>
      <xdr:spPr>
        <a:xfrm>
          <a:off x="15430500" y="1031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4445</xdr:rowOff>
    </xdr:from>
    <xdr:to>
      <xdr:col>76</xdr:col>
      <xdr:colOff>165100</xdr:colOff>
      <xdr:row>60</xdr:row>
      <xdr:rowOff>106045</xdr:rowOff>
    </xdr:to>
    <xdr:sp macro="" textlink="">
      <xdr:nvSpPr>
        <xdr:cNvPr id="538" name="フローチャート: 判断 537"/>
        <xdr:cNvSpPr/>
      </xdr:nvSpPr>
      <xdr:spPr>
        <a:xfrm>
          <a:off x="14541500" y="10291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170180</xdr:rowOff>
    </xdr:from>
    <xdr:to>
      <xdr:col>72</xdr:col>
      <xdr:colOff>38100</xdr:colOff>
      <xdr:row>60</xdr:row>
      <xdr:rowOff>100330</xdr:rowOff>
    </xdr:to>
    <xdr:sp macro="" textlink="">
      <xdr:nvSpPr>
        <xdr:cNvPr id="539" name="フローチャート: 判断 538"/>
        <xdr:cNvSpPr/>
      </xdr:nvSpPr>
      <xdr:spPr>
        <a:xfrm>
          <a:off x="13652500" y="1028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132080</xdr:rowOff>
    </xdr:from>
    <xdr:to>
      <xdr:col>67</xdr:col>
      <xdr:colOff>101600</xdr:colOff>
      <xdr:row>60</xdr:row>
      <xdr:rowOff>62230</xdr:rowOff>
    </xdr:to>
    <xdr:sp macro="" textlink="">
      <xdr:nvSpPr>
        <xdr:cNvPr id="540" name="フローチャート: 判断 539"/>
        <xdr:cNvSpPr/>
      </xdr:nvSpPr>
      <xdr:spPr>
        <a:xfrm>
          <a:off x="12763500" y="1024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1" name="テキスト ボックス 540"/>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2" name="テキスト ボックス 541"/>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3" name="テキスト ボックス 542"/>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4" name="テキスト ボックス 543"/>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5" name="テキスト ボックス 544"/>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17780</xdr:rowOff>
    </xdr:from>
    <xdr:to>
      <xdr:col>85</xdr:col>
      <xdr:colOff>177800</xdr:colOff>
      <xdr:row>62</xdr:row>
      <xdr:rowOff>119380</xdr:rowOff>
    </xdr:to>
    <xdr:sp macro="" textlink="">
      <xdr:nvSpPr>
        <xdr:cNvPr id="546" name="楕円 545"/>
        <xdr:cNvSpPr/>
      </xdr:nvSpPr>
      <xdr:spPr>
        <a:xfrm>
          <a:off x="16268700" y="1064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167657</xdr:rowOff>
    </xdr:from>
    <xdr:ext cx="405111" cy="259045"/>
    <xdr:sp macro="" textlink="">
      <xdr:nvSpPr>
        <xdr:cNvPr id="547" name="【学校施設】&#10;有形固定資産減価償却率該当値テキスト"/>
        <xdr:cNvSpPr txBox="1"/>
      </xdr:nvSpPr>
      <xdr:spPr>
        <a:xfrm>
          <a:off x="16357600" y="1062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122555</xdr:rowOff>
    </xdr:from>
    <xdr:to>
      <xdr:col>81</xdr:col>
      <xdr:colOff>101600</xdr:colOff>
      <xdr:row>62</xdr:row>
      <xdr:rowOff>52705</xdr:rowOff>
    </xdr:to>
    <xdr:sp macro="" textlink="">
      <xdr:nvSpPr>
        <xdr:cNvPr id="548" name="楕円 547"/>
        <xdr:cNvSpPr/>
      </xdr:nvSpPr>
      <xdr:spPr>
        <a:xfrm>
          <a:off x="1543050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1905</xdr:rowOff>
    </xdr:from>
    <xdr:to>
      <xdr:col>85</xdr:col>
      <xdr:colOff>127000</xdr:colOff>
      <xdr:row>62</xdr:row>
      <xdr:rowOff>68580</xdr:rowOff>
    </xdr:to>
    <xdr:cxnSp macro="">
      <xdr:nvCxnSpPr>
        <xdr:cNvPr id="549" name="直線コネクタ 548"/>
        <xdr:cNvCxnSpPr/>
      </xdr:nvCxnSpPr>
      <xdr:spPr>
        <a:xfrm>
          <a:off x="15481300" y="10631805"/>
          <a:ext cx="8382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55880</xdr:rowOff>
    </xdr:from>
    <xdr:to>
      <xdr:col>76</xdr:col>
      <xdr:colOff>165100</xdr:colOff>
      <xdr:row>61</xdr:row>
      <xdr:rowOff>157480</xdr:rowOff>
    </xdr:to>
    <xdr:sp macro="" textlink="">
      <xdr:nvSpPr>
        <xdr:cNvPr id="550" name="楕円 549"/>
        <xdr:cNvSpPr/>
      </xdr:nvSpPr>
      <xdr:spPr>
        <a:xfrm>
          <a:off x="14541500" y="10514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106680</xdr:rowOff>
    </xdr:from>
    <xdr:to>
      <xdr:col>81</xdr:col>
      <xdr:colOff>50800</xdr:colOff>
      <xdr:row>62</xdr:row>
      <xdr:rowOff>1905</xdr:rowOff>
    </xdr:to>
    <xdr:cxnSp macro="">
      <xdr:nvCxnSpPr>
        <xdr:cNvPr id="551" name="直線コネクタ 550"/>
        <xdr:cNvCxnSpPr/>
      </xdr:nvCxnSpPr>
      <xdr:spPr>
        <a:xfrm>
          <a:off x="14592300" y="10565130"/>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160655</xdr:rowOff>
    </xdr:from>
    <xdr:to>
      <xdr:col>72</xdr:col>
      <xdr:colOff>38100</xdr:colOff>
      <xdr:row>61</xdr:row>
      <xdr:rowOff>90805</xdr:rowOff>
    </xdr:to>
    <xdr:sp macro="" textlink="">
      <xdr:nvSpPr>
        <xdr:cNvPr id="552" name="楕円 551"/>
        <xdr:cNvSpPr/>
      </xdr:nvSpPr>
      <xdr:spPr>
        <a:xfrm>
          <a:off x="13652500" y="10447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40005</xdr:rowOff>
    </xdr:from>
    <xdr:to>
      <xdr:col>76</xdr:col>
      <xdr:colOff>114300</xdr:colOff>
      <xdr:row>61</xdr:row>
      <xdr:rowOff>106680</xdr:rowOff>
    </xdr:to>
    <xdr:cxnSp macro="">
      <xdr:nvCxnSpPr>
        <xdr:cNvPr id="553" name="直線コネクタ 552"/>
        <xdr:cNvCxnSpPr/>
      </xdr:nvCxnSpPr>
      <xdr:spPr>
        <a:xfrm>
          <a:off x="13703300" y="10498455"/>
          <a:ext cx="889000" cy="666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133985</xdr:rowOff>
    </xdr:from>
    <xdr:to>
      <xdr:col>67</xdr:col>
      <xdr:colOff>101600</xdr:colOff>
      <xdr:row>61</xdr:row>
      <xdr:rowOff>64135</xdr:rowOff>
    </xdr:to>
    <xdr:sp macro="" textlink="">
      <xdr:nvSpPr>
        <xdr:cNvPr id="554" name="楕円 553"/>
        <xdr:cNvSpPr/>
      </xdr:nvSpPr>
      <xdr:spPr>
        <a:xfrm>
          <a:off x="12763500" y="1042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13335</xdr:rowOff>
    </xdr:from>
    <xdr:to>
      <xdr:col>71</xdr:col>
      <xdr:colOff>177800</xdr:colOff>
      <xdr:row>61</xdr:row>
      <xdr:rowOff>40005</xdr:rowOff>
    </xdr:to>
    <xdr:cxnSp macro="">
      <xdr:nvCxnSpPr>
        <xdr:cNvPr id="555" name="直線コネクタ 554"/>
        <xdr:cNvCxnSpPr/>
      </xdr:nvCxnSpPr>
      <xdr:spPr>
        <a:xfrm>
          <a:off x="12814300" y="1047178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143527</xdr:rowOff>
    </xdr:from>
    <xdr:ext cx="405111" cy="259045"/>
    <xdr:sp macro="" textlink="">
      <xdr:nvSpPr>
        <xdr:cNvPr id="556" name="n_1aveValue【学校施設】&#10;有形固定資産減価償却率"/>
        <xdr:cNvSpPr txBox="1"/>
      </xdr:nvSpPr>
      <xdr:spPr>
        <a:xfrm>
          <a:off x="15266044" y="1008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122572</xdr:rowOff>
    </xdr:from>
    <xdr:ext cx="405111" cy="259045"/>
    <xdr:sp macro="" textlink="">
      <xdr:nvSpPr>
        <xdr:cNvPr id="557" name="n_2aveValue【学校施設】&#10;有形固定資産減価償却率"/>
        <xdr:cNvSpPr txBox="1"/>
      </xdr:nvSpPr>
      <xdr:spPr>
        <a:xfrm>
          <a:off x="14389744" y="10066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116857</xdr:rowOff>
    </xdr:from>
    <xdr:ext cx="405111" cy="259045"/>
    <xdr:sp macro="" textlink="">
      <xdr:nvSpPr>
        <xdr:cNvPr id="558" name="n_3aveValue【学校施設】&#10;有形固定資産減価償却率"/>
        <xdr:cNvSpPr txBox="1"/>
      </xdr:nvSpPr>
      <xdr:spPr>
        <a:xfrm>
          <a:off x="13500744" y="100609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78757</xdr:rowOff>
    </xdr:from>
    <xdr:ext cx="405111" cy="259045"/>
    <xdr:sp macro="" textlink="">
      <xdr:nvSpPr>
        <xdr:cNvPr id="559" name="n_4aveValue【学校施設】&#10;有形固定資産減価償却率"/>
        <xdr:cNvSpPr txBox="1"/>
      </xdr:nvSpPr>
      <xdr:spPr>
        <a:xfrm>
          <a:off x="12611744" y="10022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62</xdr:row>
      <xdr:rowOff>43832</xdr:rowOff>
    </xdr:from>
    <xdr:ext cx="405111" cy="259045"/>
    <xdr:sp macro="" textlink="">
      <xdr:nvSpPr>
        <xdr:cNvPr id="560" name="n_1mainValue【学校施設】&#10;有形固定資産減価償却率"/>
        <xdr:cNvSpPr txBox="1"/>
      </xdr:nvSpPr>
      <xdr:spPr>
        <a:xfrm>
          <a:off x="15266044" y="106737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148607</xdr:rowOff>
    </xdr:from>
    <xdr:ext cx="405111" cy="259045"/>
    <xdr:sp macro="" textlink="">
      <xdr:nvSpPr>
        <xdr:cNvPr id="561" name="n_2mainValue【学校施設】&#10;有形固定資産減価償却率"/>
        <xdr:cNvSpPr txBox="1"/>
      </xdr:nvSpPr>
      <xdr:spPr>
        <a:xfrm>
          <a:off x="14389744" y="1060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81932</xdr:rowOff>
    </xdr:from>
    <xdr:ext cx="405111" cy="259045"/>
    <xdr:sp macro="" textlink="">
      <xdr:nvSpPr>
        <xdr:cNvPr id="562" name="n_3mainValue【学校施設】&#10;有形固定資産減価償却率"/>
        <xdr:cNvSpPr txBox="1"/>
      </xdr:nvSpPr>
      <xdr:spPr>
        <a:xfrm>
          <a:off x="13500744" y="10540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55262</xdr:rowOff>
    </xdr:from>
    <xdr:ext cx="405111" cy="259045"/>
    <xdr:sp macro="" textlink="">
      <xdr:nvSpPr>
        <xdr:cNvPr id="563" name="n_4mainValue【学校施設】&#10;有形固定資産減価償却率"/>
        <xdr:cNvSpPr txBox="1"/>
      </xdr:nvSpPr>
      <xdr:spPr>
        <a:xfrm>
          <a:off x="12611744" y="1051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4" name="正方形/長方形 563"/>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5" name="正方形/長方形 564"/>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6" name="正方形/長方形 565"/>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7" name="正方形/長方形 566"/>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8" name="正方形/長方形 567"/>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9" name="正方形/長方形 568"/>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0" name="正方形/長方形 569"/>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1" name="正方形/長方形 570"/>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2" name="テキスト ボックス 571"/>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3" name="直線コネクタ 572"/>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74" name="直線コネクタ 573"/>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5" name="テキスト ボックス 574"/>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6" name="直線コネクタ 575"/>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7" name="テキスト ボックス 576"/>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8" name="直線コネクタ 577"/>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59</xdr:row>
      <xdr:rowOff>29227</xdr:rowOff>
    </xdr:from>
    <xdr:ext cx="531299" cy="259045"/>
    <xdr:sp macro="" textlink="">
      <xdr:nvSpPr>
        <xdr:cNvPr id="579" name="テキスト ボックス 578"/>
        <xdr:cNvSpPr txBox="1"/>
      </xdr:nvSpPr>
      <xdr:spPr>
        <a:xfrm>
          <a:off x="17756701" y="1014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80" name="直線コネクタ 579"/>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162577</xdr:rowOff>
    </xdr:from>
    <xdr:ext cx="531299" cy="259045"/>
    <xdr:sp macro="" textlink="">
      <xdr:nvSpPr>
        <xdr:cNvPr id="581" name="テキスト ボックス 580"/>
        <xdr:cNvSpPr txBox="1"/>
      </xdr:nvSpPr>
      <xdr:spPr>
        <a:xfrm>
          <a:off x="17756701" y="976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82" name="直線コネクタ 581"/>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54</xdr:row>
      <xdr:rowOff>124477</xdr:rowOff>
    </xdr:from>
    <xdr:ext cx="531299" cy="259045"/>
    <xdr:sp macro="" textlink="">
      <xdr:nvSpPr>
        <xdr:cNvPr id="583" name="テキスト ボックス 582"/>
        <xdr:cNvSpPr txBox="1"/>
      </xdr:nvSpPr>
      <xdr:spPr>
        <a:xfrm>
          <a:off x="17756701" y="938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4" name="直線コネクタ 583"/>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85" name="テキスト ボックス 584"/>
        <xdr:cNvSpPr txBox="1"/>
      </xdr:nvSpPr>
      <xdr:spPr>
        <a:xfrm>
          <a:off x="17756701" y="900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6" name="【学校施設】&#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125502</xdr:rowOff>
    </xdr:from>
    <xdr:to>
      <xdr:col>116</xdr:col>
      <xdr:colOff>62864</xdr:colOff>
      <xdr:row>63</xdr:row>
      <xdr:rowOff>129311</xdr:rowOff>
    </xdr:to>
    <xdr:cxnSp macro="">
      <xdr:nvCxnSpPr>
        <xdr:cNvPr id="587" name="直線コネクタ 586"/>
        <xdr:cNvCxnSpPr/>
      </xdr:nvCxnSpPr>
      <xdr:spPr>
        <a:xfrm flipV="1">
          <a:off x="22160864" y="9555252"/>
          <a:ext cx="0" cy="13754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133138</xdr:rowOff>
    </xdr:from>
    <xdr:ext cx="469744" cy="259045"/>
    <xdr:sp macro="" textlink="">
      <xdr:nvSpPr>
        <xdr:cNvPr id="588" name="【学校施設】&#10;一人当たり面積最小値テキスト"/>
        <xdr:cNvSpPr txBox="1"/>
      </xdr:nvSpPr>
      <xdr:spPr>
        <a:xfrm>
          <a:off x="22199600" y="109344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129311</xdr:rowOff>
    </xdr:from>
    <xdr:to>
      <xdr:col>116</xdr:col>
      <xdr:colOff>152400</xdr:colOff>
      <xdr:row>63</xdr:row>
      <xdr:rowOff>129311</xdr:rowOff>
    </xdr:to>
    <xdr:cxnSp macro="">
      <xdr:nvCxnSpPr>
        <xdr:cNvPr id="589" name="直線コネクタ 588"/>
        <xdr:cNvCxnSpPr/>
      </xdr:nvCxnSpPr>
      <xdr:spPr>
        <a:xfrm>
          <a:off x="22072600" y="109306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72179</xdr:rowOff>
    </xdr:from>
    <xdr:ext cx="534377" cy="259045"/>
    <xdr:sp macro="" textlink="">
      <xdr:nvSpPr>
        <xdr:cNvPr id="590" name="【学校施設】&#10;一人当たり面積最大値テキスト"/>
        <xdr:cNvSpPr txBox="1"/>
      </xdr:nvSpPr>
      <xdr:spPr>
        <a:xfrm>
          <a:off x="22199600" y="9330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125502</xdr:rowOff>
    </xdr:from>
    <xdr:to>
      <xdr:col>116</xdr:col>
      <xdr:colOff>152400</xdr:colOff>
      <xdr:row>55</xdr:row>
      <xdr:rowOff>125502</xdr:rowOff>
    </xdr:to>
    <xdr:cxnSp macro="">
      <xdr:nvCxnSpPr>
        <xdr:cNvPr id="591" name="直線コネクタ 590"/>
        <xdr:cNvCxnSpPr/>
      </xdr:nvCxnSpPr>
      <xdr:spPr>
        <a:xfrm>
          <a:off x="22072600" y="95552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112209</xdr:rowOff>
    </xdr:from>
    <xdr:ext cx="469744" cy="259045"/>
    <xdr:sp macro="" textlink="">
      <xdr:nvSpPr>
        <xdr:cNvPr id="592" name="【学校施設】&#10;一人当たり面積平均値テキスト"/>
        <xdr:cNvSpPr txBox="1"/>
      </xdr:nvSpPr>
      <xdr:spPr>
        <a:xfrm>
          <a:off x="22199600" y="105706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89332</xdr:rowOff>
    </xdr:from>
    <xdr:to>
      <xdr:col>116</xdr:col>
      <xdr:colOff>114300</xdr:colOff>
      <xdr:row>63</xdr:row>
      <xdr:rowOff>19482</xdr:rowOff>
    </xdr:to>
    <xdr:sp macro="" textlink="">
      <xdr:nvSpPr>
        <xdr:cNvPr id="593" name="フローチャート: 判断 592"/>
        <xdr:cNvSpPr/>
      </xdr:nvSpPr>
      <xdr:spPr>
        <a:xfrm>
          <a:off x="22110700" y="10719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95199</xdr:rowOff>
    </xdr:from>
    <xdr:to>
      <xdr:col>112</xdr:col>
      <xdr:colOff>38100</xdr:colOff>
      <xdr:row>63</xdr:row>
      <xdr:rowOff>25349</xdr:rowOff>
    </xdr:to>
    <xdr:sp macro="" textlink="">
      <xdr:nvSpPr>
        <xdr:cNvPr id="594" name="フローチャート: 判断 593"/>
        <xdr:cNvSpPr/>
      </xdr:nvSpPr>
      <xdr:spPr>
        <a:xfrm>
          <a:off x="21272500" y="10725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104953</xdr:rowOff>
    </xdr:from>
    <xdr:to>
      <xdr:col>107</xdr:col>
      <xdr:colOff>101600</xdr:colOff>
      <xdr:row>63</xdr:row>
      <xdr:rowOff>35103</xdr:rowOff>
    </xdr:to>
    <xdr:sp macro="" textlink="">
      <xdr:nvSpPr>
        <xdr:cNvPr id="595" name="フローチャート: 判断 594"/>
        <xdr:cNvSpPr/>
      </xdr:nvSpPr>
      <xdr:spPr>
        <a:xfrm>
          <a:off x="20383500" y="1073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113487</xdr:rowOff>
    </xdr:from>
    <xdr:to>
      <xdr:col>102</xdr:col>
      <xdr:colOff>165100</xdr:colOff>
      <xdr:row>63</xdr:row>
      <xdr:rowOff>43637</xdr:rowOff>
    </xdr:to>
    <xdr:sp macro="" textlink="">
      <xdr:nvSpPr>
        <xdr:cNvPr id="596" name="フローチャート: 判断 595"/>
        <xdr:cNvSpPr/>
      </xdr:nvSpPr>
      <xdr:spPr>
        <a:xfrm>
          <a:off x="19494500" y="107433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119431</xdr:rowOff>
    </xdr:from>
    <xdr:to>
      <xdr:col>98</xdr:col>
      <xdr:colOff>38100</xdr:colOff>
      <xdr:row>63</xdr:row>
      <xdr:rowOff>49581</xdr:rowOff>
    </xdr:to>
    <xdr:sp macro="" textlink="">
      <xdr:nvSpPr>
        <xdr:cNvPr id="597" name="フローチャート: 判断 596"/>
        <xdr:cNvSpPr/>
      </xdr:nvSpPr>
      <xdr:spPr>
        <a:xfrm>
          <a:off x="18605500" y="10749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8" name="テキスト ボックス 597"/>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9" name="テキスト ボックス 598"/>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0" name="テキスト ボックス 599"/>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1" name="テキスト ボックス 600"/>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2" name="テキスト ボックス 601"/>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3226</xdr:rowOff>
    </xdr:from>
    <xdr:to>
      <xdr:col>116</xdr:col>
      <xdr:colOff>114300</xdr:colOff>
      <xdr:row>63</xdr:row>
      <xdr:rowOff>104826</xdr:rowOff>
    </xdr:to>
    <xdr:sp macro="" textlink="">
      <xdr:nvSpPr>
        <xdr:cNvPr id="603" name="楕円 602"/>
        <xdr:cNvSpPr/>
      </xdr:nvSpPr>
      <xdr:spPr>
        <a:xfrm>
          <a:off x="22110700" y="108045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89603</xdr:rowOff>
    </xdr:from>
    <xdr:ext cx="469744" cy="259045"/>
    <xdr:sp macro="" textlink="">
      <xdr:nvSpPr>
        <xdr:cNvPr id="604" name="【学校施設】&#10;一人当たり面積該当値テキスト"/>
        <xdr:cNvSpPr txBox="1"/>
      </xdr:nvSpPr>
      <xdr:spPr>
        <a:xfrm>
          <a:off x="22199600" y="107195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2463</xdr:rowOff>
    </xdr:from>
    <xdr:to>
      <xdr:col>112</xdr:col>
      <xdr:colOff>38100</xdr:colOff>
      <xdr:row>63</xdr:row>
      <xdr:rowOff>104063</xdr:rowOff>
    </xdr:to>
    <xdr:sp macro="" textlink="">
      <xdr:nvSpPr>
        <xdr:cNvPr id="605" name="楕円 604"/>
        <xdr:cNvSpPr/>
      </xdr:nvSpPr>
      <xdr:spPr>
        <a:xfrm>
          <a:off x="21272500" y="108038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53263</xdr:rowOff>
    </xdr:from>
    <xdr:to>
      <xdr:col>116</xdr:col>
      <xdr:colOff>63500</xdr:colOff>
      <xdr:row>63</xdr:row>
      <xdr:rowOff>54026</xdr:rowOff>
    </xdr:to>
    <xdr:cxnSp macro="">
      <xdr:nvCxnSpPr>
        <xdr:cNvPr id="606" name="直線コネクタ 605"/>
        <xdr:cNvCxnSpPr/>
      </xdr:nvCxnSpPr>
      <xdr:spPr>
        <a:xfrm>
          <a:off x="21323300" y="10854613"/>
          <a:ext cx="838200" cy="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5512</xdr:rowOff>
    </xdr:from>
    <xdr:to>
      <xdr:col>107</xdr:col>
      <xdr:colOff>101600</xdr:colOff>
      <xdr:row>63</xdr:row>
      <xdr:rowOff>107112</xdr:rowOff>
    </xdr:to>
    <xdr:sp macro="" textlink="">
      <xdr:nvSpPr>
        <xdr:cNvPr id="607" name="楕円 606"/>
        <xdr:cNvSpPr/>
      </xdr:nvSpPr>
      <xdr:spPr>
        <a:xfrm>
          <a:off x="20383500" y="108068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53263</xdr:rowOff>
    </xdr:from>
    <xdr:to>
      <xdr:col>111</xdr:col>
      <xdr:colOff>177800</xdr:colOff>
      <xdr:row>63</xdr:row>
      <xdr:rowOff>56312</xdr:rowOff>
    </xdr:to>
    <xdr:cxnSp macro="">
      <xdr:nvCxnSpPr>
        <xdr:cNvPr id="608" name="直線コネクタ 607"/>
        <xdr:cNvCxnSpPr/>
      </xdr:nvCxnSpPr>
      <xdr:spPr>
        <a:xfrm flipV="1">
          <a:off x="20434300" y="10854613"/>
          <a:ext cx="889000" cy="3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7798</xdr:rowOff>
    </xdr:from>
    <xdr:to>
      <xdr:col>102</xdr:col>
      <xdr:colOff>165100</xdr:colOff>
      <xdr:row>63</xdr:row>
      <xdr:rowOff>109398</xdr:rowOff>
    </xdr:to>
    <xdr:sp macro="" textlink="">
      <xdr:nvSpPr>
        <xdr:cNvPr id="609" name="楕円 608"/>
        <xdr:cNvSpPr/>
      </xdr:nvSpPr>
      <xdr:spPr>
        <a:xfrm>
          <a:off x="19494500" y="10809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56312</xdr:rowOff>
    </xdr:from>
    <xdr:to>
      <xdr:col>107</xdr:col>
      <xdr:colOff>50800</xdr:colOff>
      <xdr:row>63</xdr:row>
      <xdr:rowOff>58598</xdr:rowOff>
    </xdr:to>
    <xdr:cxnSp macro="">
      <xdr:nvCxnSpPr>
        <xdr:cNvPr id="610" name="直線コネクタ 609"/>
        <xdr:cNvCxnSpPr/>
      </xdr:nvCxnSpPr>
      <xdr:spPr>
        <a:xfrm flipV="1">
          <a:off x="19545300" y="10857662"/>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10770</xdr:rowOff>
    </xdr:from>
    <xdr:to>
      <xdr:col>98</xdr:col>
      <xdr:colOff>38100</xdr:colOff>
      <xdr:row>63</xdr:row>
      <xdr:rowOff>112370</xdr:rowOff>
    </xdr:to>
    <xdr:sp macro="" textlink="">
      <xdr:nvSpPr>
        <xdr:cNvPr id="611" name="楕円 610"/>
        <xdr:cNvSpPr/>
      </xdr:nvSpPr>
      <xdr:spPr>
        <a:xfrm>
          <a:off x="18605500" y="10812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58598</xdr:rowOff>
    </xdr:from>
    <xdr:to>
      <xdr:col>102</xdr:col>
      <xdr:colOff>114300</xdr:colOff>
      <xdr:row>63</xdr:row>
      <xdr:rowOff>61570</xdr:rowOff>
    </xdr:to>
    <xdr:cxnSp macro="">
      <xdr:nvCxnSpPr>
        <xdr:cNvPr id="612" name="直線コネクタ 611"/>
        <xdr:cNvCxnSpPr/>
      </xdr:nvCxnSpPr>
      <xdr:spPr>
        <a:xfrm flipV="1">
          <a:off x="18656300" y="10859948"/>
          <a:ext cx="889000" cy="2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41876</xdr:rowOff>
    </xdr:from>
    <xdr:ext cx="469744" cy="259045"/>
    <xdr:sp macro="" textlink="">
      <xdr:nvSpPr>
        <xdr:cNvPr id="613" name="n_1aveValue【学校施設】&#10;一人当たり面積"/>
        <xdr:cNvSpPr txBox="1"/>
      </xdr:nvSpPr>
      <xdr:spPr>
        <a:xfrm>
          <a:off x="21075727" y="10500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51630</xdr:rowOff>
    </xdr:from>
    <xdr:ext cx="469744" cy="259045"/>
    <xdr:sp macro="" textlink="">
      <xdr:nvSpPr>
        <xdr:cNvPr id="614" name="n_2aveValue【学校施設】&#10;一人当たり面積"/>
        <xdr:cNvSpPr txBox="1"/>
      </xdr:nvSpPr>
      <xdr:spPr>
        <a:xfrm>
          <a:off x="20199427" y="105100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60164</xdr:rowOff>
    </xdr:from>
    <xdr:ext cx="469744" cy="259045"/>
    <xdr:sp macro="" textlink="">
      <xdr:nvSpPr>
        <xdr:cNvPr id="615" name="n_3aveValue【学校施設】&#10;一人当たり面積"/>
        <xdr:cNvSpPr txBox="1"/>
      </xdr:nvSpPr>
      <xdr:spPr>
        <a:xfrm>
          <a:off x="19310427" y="105186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66108</xdr:rowOff>
    </xdr:from>
    <xdr:ext cx="469744" cy="259045"/>
    <xdr:sp macro="" textlink="">
      <xdr:nvSpPr>
        <xdr:cNvPr id="616" name="n_4aveValue【学校施設】&#10;一人当たり面積"/>
        <xdr:cNvSpPr txBox="1"/>
      </xdr:nvSpPr>
      <xdr:spPr>
        <a:xfrm>
          <a:off x="18421427" y="105245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95190</xdr:rowOff>
    </xdr:from>
    <xdr:ext cx="469744" cy="259045"/>
    <xdr:sp macro="" textlink="">
      <xdr:nvSpPr>
        <xdr:cNvPr id="617" name="n_1mainValue【学校施設】&#10;一人当たり面積"/>
        <xdr:cNvSpPr txBox="1"/>
      </xdr:nvSpPr>
      <xdr:spPr>
        <a:xfrm>
          <a:off x="21075727" y="10896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98239</xdr:rowOff>
    </xdr:from>
    <xdr:ext cx="469744" cy="259045"/>
    <xdr:sp macro="" textlink="">
      <xdr:nvSpPr>
        <xdr:cNvPr id="618" name="n_2mainValue【学校施設】&#10;一人当たり面積"/>
        <xdr:cNvSpPr txBox="1"/>
      </xdr:nvSpPr>
      <xdr:spPr>
        <a:xfrm>
          <a:off x="20199427" y="108995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100525</xdr:rowOff>
    </xdr:from>
    <xdr:ext cx="469744" cy="259045"/>
    <xdr:sp macro="" textlink="">
      <xdr:nvSpPr>
        <xdr:cNvPr id="619" name="n_3mainValue【学校施設】&#10;一人当たり面積"/>
        <xdr:cNvSpPr txBox="1"/>
      </xdr:nvSpPr>
      <xdr:spPr>
        <a:xfrm>
          <a:off x="19310427" y="10901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103497</xdr:rowOff>
    </xdr:from>
    <xdr:ext cx="469744" cy="259045"/>
    <xdr:sp macro="" textlink="">
      <xdr:nvSpPr>
        <xdr:cNvPr id="620" name="n_4mainValue【学校施設】&#10;一人当たり面積"/>
        <xdr:cNvSpPr txBox="1"/>
      </xdr:nvSpPr>
      <xdr:spPr>
        <a:xfrm>
          <a:off x="18421427" y="10904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1" name="正方形/長方形 620"/>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2" name="正方形/長方形 621"/>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3" name="正方形/長方形 622"/>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4" name="正方形/長方形 623"/>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5" name="正方形/長方形 624"/>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6" name="正方形/長方形 625"/>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7" name="正方形/長方形 626"/>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8" name="正方形/長方形 627"/>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9" name="テキスト ボックス 628"/>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0" name="直線コネクタ 629"/>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1" name="テキスト ボックス 630"/>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2" name="直線コネクタ 631"/>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3" name="テキスト ボックス 632"/>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4" name="直線コネクタ 633"/>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5" name="テキスト ボックス 634"/>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6" name="直線コネクタ 635"/>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37" name="テキスト ボックス 636"/>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38" name="直線コネクタ 637"/>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39" name="テキスト ボックス 638"/>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0" name="直線コネクタ 639"/>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1" name="テキスト ボックス 640"/>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2" name="直線コネクタ 641"/>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3" name="テキスト ボックス 642"/>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4" name="直線コネクタ 643"/>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5" name="【児童館】&#10;有形固定資産減価償却率グラフ枠"/>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160564</xdr:rowOff>
    </xdr:from>
    <xdr:to>
      <xdr:col>85</xdr:col>
      <xdr:colOff>126364</xdr:colOff>
      <xdr:row>86</xdr:row>
      <xdr:rowOff>168729</xdr:rowOff>
    </xdr:to>
    <xdr:cxnSp macro="">
      <xdr:nvCxnSpPr>
        <xdr:cNvPr id="646" name="直線コネクタ 645"/>
        <xdr:cNvCxnSpPr/>
      </xdr:nvCxnSpPr>
      <xdr:spPr>
        <a:xfrm flipV="1">
          <a:off x="16318864" y="1336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47" name="【児童館】&#10;有形固定資産減価償却率最小値テキスト"/>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48" name="直線コネクタ 647"/>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107241</xdr:rowOff>
    </xdr:from>
    <xdr:ext cx="340478" cy="259045"/>
    <xdr:sp macro="" textlink="">
      <xdr:nvSpPr>
        <xdr:cNvPr id="649" name="【児童館】&#10;有形固定資産減価償却率最大値テキスト"/>
        <xdr:cNvSpPr txBox="1"/>
      </xdr:nvSpPr>
      <xdr:spPr>
        <a:xfrm>
          <a:off x="16357600" y="1313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160564</xdr:rowOff>
    </xdr:from>
    <xdr:to>
      <xdr:col>86</xdr:col>
      <xdr:colOff>25400</xdr:colOff>
      <xdr:row>77</xdr:row>
      <xdr:rowOff>160564</xdr:rowOff>
    </xdr:to>
    <xdr:cxnSp macro="">
      <xdr:nvCxnSpPr>
        <xdr:cNvPr id="650" name="直線コネクタ 649"/>
        <xdr:cNvCxnSpPr/>
      </xdr:nvCxnSpPr>
      <xdr:spPr>
        <a:xfrm>
          <a:off x="16230600" y="1336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84</xdr:row>
      <xdr:rowOff>119215</xdr:rowOff>
    </xdr:from>
    <xdr:ext cx="405111" cy="259045"/>
    <xdr:sp macro="" textlink="">
      <xdr:nvSpPr>
        <xdr:cNvPr id="651" name="【児童館】&#10;有形固定資産減価償却率平均値テキスト"/>
        <xdr:cNvSpPr txBox="1"/>
      </xdr:nvSpPr>
      <xdr:spPr>
        <a:xfrm>
          <a:off x="16357600" y="145210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140788</xdr:rowOff>
    </xdr:from>
    <xdr:to>
      <xdr:col>85</xdr:col>
      <xdr:colOff>177800</xdr:colOff>
      <xdr:row>85</xdr:row>
      <xdr:rowOff>70938</xdr:rowOff>
    </xdr:to>
    <xdr:sp macro="" textlink="">
      <xdr:nvSpPr>
        <xdr:cNvPr id="652" name="フローチャート: 判断 651"/>
        <xdr:cNvSpPr/>
      </xdr:nvSpPr>
      <xdr:spPr>
        <a:xfrm>
          <a:off x="16268700" y="1454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84</xdr:row>
      <xdr:rowOff>99968</xdr:rowOff>
    </xdr:from>
    <xdr:to>
      <xdr:col>81</xdr:col>
      <xdr:colOff>101600</xdr:colOff>
      <xdr:row>85</xdr:row>
      <xdr:rowOff>30118</xdr:rowOff>
    </xdr:to>
    <xdr:sp macro="" textlink="">
      <xdr:nvSpPr>
        <xdr:cNvPr id="653" name="フローチャート: 判断 652"/>
        <xdr:cNvSpPr/>
      </xdr:nvSpPr>
      <xdr:spPr>
        <a:xfrm>
          <a:off x="15430500" y="14501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84</xdr:row>
      <xdr:rowOff>67311</xdr:rowOff>
    </xdr:from>
    <xdr:to>
      <xdr:col>76</xdr:col>
      <xdr:colOff>165100</xdr:colOff>
      <xdr:row>84</xdr:row>
      <xdr:rowOff>168911</xdr:rowOff>
    </xdr:to>
    <xdr:sp macro="" textlink="">
      <xdr:nvSpPr>
        <xdr:cNvPr id="654" name="フローチャート: 判断 653"/>
        <xdr:cNvSpPr/>
      </xdr:nvSpPr>
      <xdr:spPr>
        <a:xfrm>
          <a:off x="14541500" y="14469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158750</xdr:rowOff>
    </xdr:from>
    <xdr:to>
      <xdr:col>72</xdr:col>
      <xdr:colOff>38100</xdr:colOff>
      <xdr:row>84</xdr:row>
      <xdr:rowOff>88900</xdr:rowOff>
    </xdr:to>
    <xdr:sp macro="" textlink="">
      <xdr:nvSpPr>
        <xdr:cNvPr id="655" name="フローチャート: 判断 654"/>
        <xdr:cNvSpPr/>
      </xdr:nvSpPr>
      <xdr:spPr>
        <a:xfrm>
          <a:off x="1365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148952</xdr:rowOff>
    </xdr:from>
    <xdr:to>
      <xdr:col>67</xdr:col>
      <xdr:colOff>101600</xdr:colOff>
      <xdr:row>84</xdr:row>
      <xdr:rowOff>79102</xdr:rowOff>
    </xdr:to>
    <xdr:sp macro="" textlink="">
      <xdr:nvSpPr>
        <xdr:cNvPr id="656" name="フローチャート: 判断 655"/>
        <xdr:cNvSpPr/>
      </xdr:nvSpPr>
      <xdr:spPr>
        <a:xfrm>
          <a:off x="12763500" y="1437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7" name="テキスト ボックス 656"/>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8" name="テキスト ボックス 657"/>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9" name="テキスト ボックス 658"/>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0" name="テキスト ボックス 659"/>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1" name="テキスト ボックス 660"/>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86</xdr:row>
      <xdr:rowOff>117929</xdr:rowOff>
    </xdr:from>
    <xdr:to>
      <xdr:col>81</xdr:col>
      <xdr:colOff>101600</xdr:colOff>
      <xdr:row>87</xdr:row>
      <xdr:rowOff>48079</xdr:rowOff>
    </xdr:to>
    <xdr:sp macro="" textlink="">
      <xdr:nvSpPr>
        <xdr:cNvPr id="662" name="楕円 661"/>
        <xdr:cNvSpPr/>
      </xdr:nvSpPr>
      <xdr:spPr>
        <a:xfrm>
          <a:off x="15430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86</xdr:row>
      <xdr:rowOff>117929</xdr:rowOff>
    </xdr:from>
    <xdr:to>
      <xdr:col>76</xdr:col>
      <xdr:colOff>165100</xdr:colOff>
      <xdr:row>87</xdr:row>
      <xdr:rowOff>48079</xdr:rowOff>
    </xdr:to>
    <xdr:sp macro="" textlink="">
      <xdr:nvSpPr>
        <xdr:cNvPr id="663" name="楕円 662"/>
        <xdr:cNvSpPr/>
      </xdr:nvSpPr>
      <xdr:spPr>
        <a:xfrm>
          <a:off x="14541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86</xdr:row>
      <xdr:rowOff>168729</xdr:rowOff>
    </xdr:from>
    <xdr:to>
      <xdr:col>81</xdr:col>
      <xdr:colOff>50800</xdr:colOff>
      <xdr:row>86</xdr:row>
      <xdr:rowOff>168729</xdr:rowOff>
    </xdr:to>
    <xdr:cxnSp macro="">
      <xdr:nvCxnSpPr>
        <xdr:cNvPr id="664" name="直線コネクタ 663"/>
        <xdr:cNvCxnSpPr/>
      </xdr:nvCxnSpPr>
      <xdr:spPr>
        <a:xfrm>
          <a:off x="14592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86</xdr:row>
      <xdr:rowOff>117929</xdr:rowOff>
    </xdr:from>
    <xdr:to>
      <xdr:col>72</xdr:col>
      <xdr:colOff>38100</xdr:colOff>
      <xdr:row>87</xdr:row>
      <xdr:rowOff>48079</xdr:rowOff>
    </xdr:to>
    <xdr:sp macro="" textlink="">
      <xdr:nvSpPr>
        <xdr:cNvPr id="665" name="楕円 664"/>
        <xdr:cNvSpPr/>
      </xdr:nvSpPr>
      <xdr:spPr>
        <a:xfrm>
          <a:off x="13652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86</xdr:row>
      <xdr:rowOff>168729</xdr:rowOff>
    </xdr:from>
    <xdr:to>
      <xdr:col>76</xdr:col>
      <xdr:colOff>114300</xdr:colOff>
      <xdr:row>86</xdr:row>
      <xdr:rowOff>168729</xdr:rowOff>
    </xdr:to>
    <xdr:cxnSp macro="">
      <xdr:nvCxnSpPr>
        <xdr:cNvPr id="666" name="直線コネクタ 665"/>
        <xdr:cNvCxnSpPr/>
      </xdr:nvCxnSpPr>
      <xdr:spPr>
        <a:xfrm>
          <a:off x="13703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117929</xdr:rowOff>
    </xdr:from>
    <xdr:to>
      <xdr:col>67</xdr:col>
      <xdr:colOff>101600</xdr:colOff>
      <xdr:row>87</xdr:row>
      <xdr:rowOff>48079</xdr:rowOff>
    </xdr:to>
    <xdr:sp macro="" textlink="">
      <xdr:nvSpPr>
        <xdr:cNvPr id="667" name="楕円 666"/>
        <xdr:cNvSpPr/>
      </xdr:nvSpPr>
      <xdr:spPr>
        <a:xfrm>
          <a:off x="12763500" y="1486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86</xdr:row>
      <xdr:rowOff>168729</xdr:rowOff>
    </xdr:from>
    <xdr:to>
      <xdr:col>71</xdr:col>
      <xdr:colOff>177800</xdr:colOff>
      <xdr:row>86</xdr:row>
      <xdr:rowOff>168729</xdr:rowOff>
    </xdr:to>
    <xdr:cxnSp macro="">
      <xdr:nvCxnSpPr>
        <xdr:cNvPr id="668" name="直線コネクタ 667"/>
        <xdr:cNvCxnSpPr/>
      </xdr:nvCxnSpPr>
      <xdr:spPr>
        <a:xfrm>
          <a:off x="12814300" y="1491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46645</xdr:rowOff>
    </xdr:from>
    <xdr:ext cx="405111" cy="259045"/>
    <xdr:sp macro="" textlink="">
      <xdr:nvSpPr>
        <xdr:cNvPr id="669" name="n_1aveValue【児童館】&#10;有形固定資産減価償却率"/>
        <xdr:cNvSpPr txBox="1"/>
      </xdr:nvSpPr>
      <xdr:spPr>
        <a:xfrm>
          <a:off x="15266044" y="14276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13988</xdr:rowOff>
    </xdr:from>
    <xdr:ext cx="405111" cy="259045"/>
    <xdr:sp macro="" textlink="">
      <xdr:nvSpPr>
        <xdr:cNvPr id="670" name="n_2aveValue【児童館】&#10;有形固定資産減価償却率"/>
        <xdr:cNvSpPr txBox="1"/>
      </xdr:nvSpPr>
      <xdr:spPr>
        <a:xfrm>
          <a:off x="14389744" y="14244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105427</xdr:rowOff>
    </xdr:from>
    <xdr:ext cx="405111" cy="259045"/>
    <xdr:sp macro="" textlink="">
      <xdr:nvSpPr>
        <xdr:cNvPr id="671" name="n_3aveValue【児童館】&#10;有形固定資産減価償却率"/>
        <xdr:cNvSpPr txBox="1"/>
      </xdr:nvSpPr>
      <xdr:spPr>
        <a:xfrm>
          <a:off x="13500744" y="1416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95629</xdr:rowOff>
    </xdr:from>
    <xdr:ext cx="405111" cy="259045"/>
    <xdr:sp macro="" textlink="">
      <xdr:nvSpPr>
        <xdr:cNvPr id="672" name="n_4aveValue【児童館】&#10;有形固定資産減価償却率"/>
        <xdr:cNvSpPr txBox="1"/>
      </xdr:nvSpPr>
      <xdr:spPr>
        <a:xfrm>
          <a:off x="12611744" y="141545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79</xdr:col>
      <xdr:colOff>184227</xdr:colOff>
      <xdr:row>87</xdr:row>
      <xdr:rowOff>39206</xdr:rowOff>
    </xdr:from>
    <xdr:ext cx="469744" cy="259045"/>
    <xdr:sp macro="" textlink="">
      <xdr:nvSpPr>
        <xdr:cNvPr id="673" name="n_1mainValue【児童館】&#10;有形固定資産減価償却率"/>
        <xdr:cNvSpPr txBox="1"/>
      </xdr:nvSpPr>
      <xdr:spPr>
        <a:xfrm>
          <a:off x="152337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69927</xdr:colOff>
      <xdr:row>87</xdr:row>
      <xdr:rowOff>39206</xdr:rowOff>
    </xdr:from>
    <xdr:ext cx="469744" cy="259045"/>
    <xdr:sp macro="" textlink="">
      <xdr:nvSpPr>
        <xdr:cNvPr id="674" name="n_2mainValue【児童館】&#10;有形固定資産減価償却率"/>
        <xdr:cNvSpPr txBox="1"/>
      </xdr:nvSpPr>
      <xdr:spPr>
        <a:xfrm>
          <a:off x="14357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133427</xdr:colOff>
      <xdr:row>87</xdr:row>
      <xdr:rowOff>39206</xdr:rowOff>
    </xdr:from>
    <xdr:ext cx="469744" cy="259045"/>
    <xdr:sp macro="" textlink="">
      <xdr:nvSpPr>
        <xdr:cNvPr id="675" name="n_3mainValue【児童館】&#10;有形固定資産減価償却率"/>
        <xdr:cNvSpPr txBox="1"/>
      </xdr:nvSpPr>
      <xdr:spPr>
        <a:xfrm>
          <a:off x="13468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6427</xdr:colOff>
      <xdr:row>87</xdr:row>
      <xdr:rowOff>39206</xdr:rowOff>
    </xdr:from>
    <xdr:ext cx="469744" cy="259045"/>
    <xdr:sp macro="" textlink="">
      <xdr:nvSpPr>
        <xdr:cNvPr id="676" name="n_4mainValue【児童館】&#10;有形固定資産減価償却率"/>
        <xdr:cNvSpPr txBox="1"/>
      </xdr:nvSpPr>
      <xdr:spPr>
        <a:xfrm>
          <a:off x="12579427" y="149553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7" name="正方形/長方形 676"/>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8" name="正方形/長方形 677"/>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9" name="正方形/長方形 678"/>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0" name="正方形/長方形 679"/>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1" name="正方形/長方形 680"/>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2" name="正方形/長方形 681"/>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3" name="正方形/長方形 682"/>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4" name="正方形/長方形 683"/>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5" name="テキスト ボックス 684"/>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6" name="直線コネクタ 685"/>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687" name="直線コネクタ 686"/>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688" name="テキスト ボックス 687"/>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689" name="直線コネクタ 688"/>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690" name="テキスト ボックス 689"/>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691" name="直線コネクタ 690"/>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692" name="テキスト ボックス 691"/>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693" name="直線コネクタ 692"/>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694" name="テキスト ボックス 693"/>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5" name="直線コネクタ 694"/>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6" name="テキスト ボックス 695"/>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7" name="【児童館】&#10;一人当たり面積グラフ枠"/>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115824</xdr:rowOff>
    </xdr:from>
    <xdr:to>
      <xdr:col>116</xdr:col>
      <xdr:colOff>62864</xdr:colOff>
      <xdr:row>85</xdr:row>
      <xdr:rowOff>122682</xdr:rowOff>
    </xdr:to>
    <xdr:cxnSp macro="">
      <xdr:nvCxnSpPr>
        <xdr:cNvPr id="698" name="直線コネクタ 697"/>
        <xdr:cNvCxnSpPr/>
      </xdr:nvCxnSpPr>
      <xdr:spPr>
        <a:xfrm flipV="1">
          <a:off x="22160864" y="13488924"/>
          <a:ext cx="0" cy="12070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126509</xdr:rowOff>
    </xdr:from>
    <xdr:ext cx="469744" cy="259045"/>
    <xdr:sp macro="" textlink="">
      <xdr:nvSpPr>
        <xdr:cNvPr id="699" name="【児童館】&#10;一人当たり面積最小値テキスト"/>
        <xdr:cNvSpPr txBox="1"/>
      </xdr:nvSpPr>
      <xdr:spPr>
        <a:xfrm>
          <a:off x="22199600" y="146997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122682</xdr:rowOff>
    </xdr:from>
    <xdr:to>
      <xdr:col>116</xdr:col>
      <xdr:colOff>152400</xdr:colOff>
      <xdr:row>85</xdr:row>
      <xdr:rowOff>122682</xdr:rowOff>
    </xdr:to>
    <xdr:cxnSp macro="">
      <xdr:nvCxnSpPr>
        <xdr:cNvPr id="700" name="直線コネクタ 699"/>
        <xdr:cNvCxnSpPr/>
      </xdr:nvCxnSpPr>
      <xdr:spPr>
        <a:xfrm>
          <a:off x="22072600" y="146959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62501</xdr:rowOff>
    </xdr:from>
    <xdr:ext cx="469744" cy="259045"/>
    <xdr:sp macro="" textlink="">
      <xdr:nvSpPr>
        <xdr:cNvPr id="701" name="【児童館】&#10;一人当たり面積最大値テキスト"/>
        <xdr:cNvSpPr txBox="1"/>
      </xdr:nvSpPr>
      <xdr:spPr>
        <a:xfrm>
          <a:off x="22199600" y="132641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115824</xdr:rowOff>
    </xdr:from>
    <xdr:to>
      <xdr:col>116</xdr:col>
      <xdr:colOff>152400</xdr:colOff>
      <xdr:row>78</xdr:row>
      <xdr:rowOff>115824</xdr:rowOff>
    </xdr:to>
    <xdr:cxnSp macro="">
      <xdr:nvCxnSpPr>
        <xdr:cNvPr id="702" name="直線コネクタ 701"/>
        <xdr:cNvCxnSpPr/>
      </xdr:nvCxnSpPr>
      <xdr:spPr>
        <a:xfrm>
          <a:off x="22072600" y="134889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82314</xdr:rowOff>
    </xdr:from>
    <xdr:ext cx="469744" cy="259045"/>
    <xdr:sp macro="" textlink="">
      <xdr:nvSpPr>
        <xdr:cNvPr id="703" name="【児童館】&#10;一人当たり面積平均値テキスト"/>
        <xdr:cNvSpPr txBox="1"/>
      </xdr:nvSpPr>
      <xdr:spPr>
        <a:xfrm>
          <a:off x="22199600" y="143126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103887</xdr:rowOff>
    </xdr:from>
    <xdr:to>
      <xdr:col>116</xdr:col>
      <xdr:colOff>114300</xdr:colOff>
      <xdr:row>84</xdr:row>
      <xdr:rowOff>34037</xdr:rowOff>
    </xdr:to>
    <xdr:sp macro="" textlink="">
      <xdr:nvSpPr>
        <xdr:cNvPr id="704" name="フローチャート: 判断 703"/>
        <xdr:cNvSpPr/>
      </xdr:nvSpPr>
      <xdr:spPr>
        <a:xfrm>
          <a:off x="22110700" y="14334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108458</xdr:rowOff>
    </xdr:from>
    <xdr:to>
      <xdr:col>112</xdr:col>
      <xdr:colOff>38100</xdr:colOff>
      <xdr:row>84</xdr:row>
      <xdr:rowOff>38608</xdr:rowOff>
    </xdr:to>
    <xdr:sp macro="" textlink="">
      <xdr:nvSpPr>
        <xdr:cNvPr id="705" name="フローチャート: 判断 704"/>
        <xdr:cNvSpPr/>
      </xdr:nvSpPr>
      <xdr:spPr>
        <a:xfrm>
          <a:off x="21272500" y="143388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126746</xdr:rowOff>
    </xdr:from>
    <xdr:to>
      <xdr:col>107</xdr:col>
      <xdr:colOff>101600</xdr:colOff>
      <xdr:row>84</xdr:row>
      <xdr:rowOff>56896</xdr:rowOff>
    </xdr:to>
    <xdr:sp macro="" textlink="">
      <xdr:nvSpPr>
        <xdr:cNvPr id="706" name="フローチャート: 判断 705"/>
        <xdr:cNvSpPr/>
      </xdr:nvSpPr>
      <xdr:spPr>
        <a:xfrm>
          <a:off x="20383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126746</xdr:rowOff>
    </xdr:from>
    <xdr:to>
      <xdr:col>102</xdr:col>
      <xdr:colOff>165100</xdr:colOff>
      <xdr:row>84</xdr:row>
      <xdr:rowOff>56896</xdr:rowOff>
    </xdr:to>
    <xdr:sp macro="" textlink="">
      <xdr:nvSpPr>
        <xdr:cNvPr id="707" name="フローチャート: 判断 706"/>
        <xdr:cNvSpPr/>
      </xdr:nvSpPr>
      <xdr:spPr>
        <a:xfrm>
          <a:off x="19494500" y="1435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117602</xdr:rowOff>
    </xdr:from>
    <xdr:to>
      <xdr:col>98</xdr:col>
      <xdr:colOff>38100</xdr:colOff>
      <xdr:row>84</xdr:row>
      <xdr:rowOff>47752</xdr:rowOff>
    </xdr:to>
    <xdr:sp macro="" textlink="">
      <xdr:nvSpPr>
        <xdr:cNvPr id="708" name="フローチャート: 判断 707"/>
        <xdr:cNvSpPr/>
      </xdr:nvSpPr>
      <xdr:spPr>
        <a:xfrm>
          <a:off x="18605500" y="1434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9" name="テキスト ボックス 708"/>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10" name="テキスト ボックス 709"/>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1" name="テキスト ボックス 710"/>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2" name="テキスト ボックス 711"/>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3" name="テキスト ボックス 712"/>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115315</xdr:rowOff>
    </xdr:from>
    <xdr:to>
      <xdr:col>112</xdr:col>
      <xdr:colOff>38100</xdr:colOff>
      <xdr:row>85</xdr:row>
      <xdr:rowOff>45465</xdr:rowOff>
    </xdr:to>
    <xdr:sp macro="" textlink="">
      <xdr:nvSpPr>
        <xdr:cNvPr id="714" name="楕円 713"/>
        <xdr:cNvSpPr/>
      </xdr:nvSpPr>
      <xdr:spPr>
        <a:xfrm>
          <a:off x="21272500" y="14517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119887</xdr:rowOff>
    </xdr:from>
    <xdr:to>
      <xdr:col>107</xdr:col>
      <xdr:colOff>101600</xdr:colOff>
      <xdr:row>85</xdr:row>
      <xdr:rowOff>50037</xdr:rowOff>
    </xdr:to>
    <xdr:sp macro="" textlink="">
      <xdr:nvSpPr>
        <xdr:cNvPr id="715" name="楕円 714"/>
        <xdr:cNvSpPr/>
      </xdr:nvSpPr>
      <xdr:spPr>
        <a:xfrm>
          <a:off x="20383500" y="1452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166115</xdr:rowOff>
    </xdr:from>
    <xdr:to>
      <xdr:col>111</xdr:col>
      <xdr:colOff>177800</xdr:colOff>
      <xdr:row>84</xdr:row>
      <xdr:rowOff>170687</xdr:rowOff>
    </xdr:to>
    <xdr:cxnSp macro="">
      <xdr:nvCxnSpPr>
        <xdr:cNvPr id="716" name="直線コネクタ 715"/>
        <xdr:cNvCxnSpPr/>
      </xdr:nvCxnSpPr>
      <xdr:spPr>
        <a:xfrm flipV="1">
          <a:off x="20434300" y="14567915"/>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119887</xdr:rowOff>
    </xdr:from>
    <xdr:to>
      <xdr:col>102</xdr:col>
      <xdr:colOff>165100</xdr:colOff>
      <xdr:row>85</xdr:row>
      <xdr:rowOff>50037</xdr:rowOff>
    </xdr:to>
    <xdr:sp macro="" textlink="">
      <xdr:nvSpPr>
        <xdr:cNvPr id="717" name="楕円 716"/>
        <xdr:cNvSpPr/>
      </xdr:nvSpPr>
      <xdr:spPr>
        <a:xfrm>
          <a:off x="19494500" y="145216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84</xdr:row>
      <xdr:rowOff>170687</xdr:rowOff>
    </xdr:from>
    <xdr:to>
      <xdr:col>107</xdr:col>
      <xdr:colOff>50800</xdr:colOff>
      <xdr:row>84</xdr:row>
      <xdr:rowOff>170687</xdr:rowOff>
    </xdr:to>
    <xdr:cxnSp macro="">
      <xdr:nvCxnSpPr>
        <xdr:cNvPr id="718" name="直線コネクタ 717"/>
        <xdr:cNvCxnSpPr/>
      </xdr:nvCxnSpPr>
      <xdr:spPr>
        <a:xfrm>
          <a:off x="19545300" y="1457248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124461</xdr:rowOff>
    </xdr:from>
    <xdr:to>
      <xdr:col>98</xdr:col>
      <xdr:colOff>38100</xdr:colOff>
      <xdr:row>85</xdr:row>
      <xdr:rowOff>54611</xdr:rowOff>
    </xdr:to>
    <xdr:sp macro="" textlink="">
      <xdr:nvSpPr>
        <xdr:cNvPr id="719" name="楕円 718"/>
        <xdr:cNvSpPr/>
      </xdr:nvSpPr>
      <xdr:spPr>
        <a:xfrm>
          <a:off x="18605500" y="14526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84</xdr:row>
      <xdr:rowOff>170687</xdr:rowOff>
    </xdr:from>
    <xdr:to>
      <xdr:col>102</xdr:col>
      <xdr:colOff>114300</xdr:colOff>
      <xdr:row>85</xdr:row>
      <xdr:rowOff>3811</xdr:rowOff>
    </xdr:to>
    <xdr:cxnSp macro="">
      <xdr:nvCxnSpPr>
        <xdr:cNvPr id="720" name="直線コネクタ 719"/>
        <xdr:cNvCxnSpPr/>
      </xdr:nvCxnSpPr>
      <xdr:spPr>
        <a:xfrm flipV="1">
          <a:off x="18656300" y="14572487"/>
          <a:ext cx="8890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82</xdr:row>
      <xdr:rowOff>55135</xdr:rowOff>
    </xdr:from>
    <xdr:ext cx="469744" cy="259045"/>
    <xdr:sp macro="" textlink="">
      <xdr:nvSpPr>
        <xdr:cNvPr id="721" name="n_1aveValue【児童館】&#10;一人当たり面積"/>
        <xdr:cNvSpPr txBox="1"/>
      </xdr:nvSpPr>
      <xdr:spPr>
        <a:xfrm>
          <a:off x="21075727" y="141140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82</xdr:row>
      <xdr:rowOff>73423</xdr:rowOff>
    </xdr:from>
    <xdr:ext cx="469744" cy="259045"/>
    <xdr:sp macro="" textlink="">
      <xdr:nvSpPr>
        <xdr:cNvPr id="722" name="n_2aveValue【児童館】&#10;一人当たり面積"/>
        <xdr:cNvSpPr txBox="1"/>
      </xdr:nvSpPr>
      <xdr:spPr>
        <a:xfrm>
          <a:off x="20199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82</xdr:row>
      <xdr:rowOff>73423</xdr:rowOff>
    </xdr:from>
    <xdr:ext cx="469744" cy="259045"/>
    <xdr:sp macro="" textlink="">
      <xdr:nvSpPr>
        <xdr:cNvPr id="723" name="n_3aveValue【児童館】&#10;一人当たり面積"/>
        <xdr:cNvSpPr txBox="1"/>
      </xdr:nvSpPr>
      <xdr:spPr>
        <a:xfrm>
          <a:off x="19310427" y="14132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64279</xdr:rowOff>
    </xdr:from>
    <xdr:ext cx="469744" cy="259045"/>
    <xdr:sp macro="" textlink="">
      <xdr:nvSpPr>
        <xdr:cNvPr id="724" name="n_4aveValue【児童館】&#10;一人当たり面積"/>
        <xdr:cNvSpPr txBox="1"/>
      </xdr:nvSpPr>
      <xdr:spPr>
        <a:xfrm>
          <a:off x="18421427" y="14123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36592</xdr:rowOff>
    </xdr:from>
    <xdr:ext cx="469744" cy="259045"/>
    <xdr:sp macro="" textlink="">
      <xdr:nvSpPr>
        <xdr:cNvPr id="725" name="n_1mainValue【児童館】&#10;一人当たり面積"/>
        <xdr:cNvSpPr txBox="1"/>
      </xdr:nvSpPr>
      <xdr:spPr>
        <a:xfrm>
          <a:off x="21075727" y="14609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41164</xdr:rowOff>
    </xdr:from>
    <xdr:ext cx="469744" cy="259045"/>
    <xdr:sp macro="" textlink="">
      <xdr:nvSpPr>
        <xdr:cNvPr id="726" name="n_2mainValue【児童館】&#10;一人当たり面積"/>
        <xdr:cNvSpPr txBox="1"/>
      </xdr:nvSpPr>
      <xdr:spPr>
        <a:xfrm>
          <a:off x="20199427" y="1461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41164</xdr:rowOff>
    </xdr:from>
    <xdr:ext cx="469744" cy="259045"/>
    <xdr:sp macro="" textlink="">
      <xdr:nvSpPr>
        <xdr:cNvPr id="727" name="n_3mainValue【児童館】&#10;一人当たり面積"/>
        <xdr:cNvSpPr txBox="1"/>
      </xdr:nvSpPr>
      <xdr:spPr>
        <a:xfrm>
          <a:off x="19310427" y="146144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45738</xdr:rowOff>
    </xdr:from>
    <xdr:ext cx="469744" cy="259045"/>
    <xdr:sp macro="" textlink="">
      <xdr:nvSpPr>
        <xdr:cNvPr id="728" name="n_4mainValue【児童館】&#10;一人当たり面積"/>
        <xdr:cNvSpPr txBox="1"/>
      </xdr:nvSpPr>
      <xdr:spPr>
        <a:xfrm>
          <a:off x="18421427" y="14618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29" name="正方形/長方形 72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0" name="正方形/長方形 72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1" name="正方形/長方形 73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2" name="正方形/長方形 73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3" name="正方形/長方形 73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4" name="正方形/長方形 73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5" name="正方形/長方形 73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6" name="正方形/長方形 73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7" name="テキスト ボックス 73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38" name="直線コネクタ 73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39" name="テキスト ボックス 73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40" name="直線コネクタ 739"/>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41" name="テキスト ボックス 740"/>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42" name="直線コネクタ 741"/>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43" name="テキスト ボックス 742"/>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44" name="直線コネクタ 743"/>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45" name="テキスト ボックス 744"/>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46" name="直線コネクタ 745"/>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47" name="テキスト ボックス 746"/>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48" name="直線コネクタ 747"/>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49" name="テキスト ボックス 748"/>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50" name="直線コネクタ 749"/>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51" name="テキスト ボックス 750"/>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53" name="【公民館】&#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27214</xdr:rowOff>
    </xdr:from>
    <xdr:to>
      <xdr:col>85</xdr:col>
      <xdr:colOff>126364</xdr:colOff>
      <xdr:row>109</xdr:row>
      <xdr:rowOff>35379</xdr:rowOff>
    </xdr:to>
    <xdr:cxnSp macro="">
      <xdr:nvCxnSpPr>
        <xdr:cNvPr id="754" name="直線コネクタ 753"/>
        <xdr:cNvCxnSpPr/>
      </xdr:nvCxnSpPr>
      <xdr:spPr>
        <a:xfrm flipV="1">
          <a:off x="16318864" y="17172214"/>
          <a:ext cx="0" cy="1551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55" name="【公民館】&#10;有形固定資産減価償却率最小値テキスト"/>
        <xdr:cNvSpPr txBox="1"/>
      </xdr:nvSpPr>
      <xdr:spPr>
        <a:xfrm>
          <a:off x="16357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56" name="直線コネクタ 755"/>
        <xdr:cNvCxnSpPr/>
      </xdr:nvCxnSpPr>
      <xdr:spPr>
        <a:xfrm>
          <a:off x="16230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145341</xdr:rowOff>
    </xdr:from>
    <xdr:ext cx="340478" cy="259045"/>
    <xdr:sp macro="" textlink="">
      <xdr:nvSpPr>
        <xdr:cNvPr id="757" name="【公民館】&#10;有形固定資産減価償却率最大値テキスト"/>
        <xdr:cNvSpPr txBox="1"/>
      </xdr:nvSpPr>
      <xdr:spPr>
        <a:xfrm>
          <a:off x="16357600" y="1694744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27214</xdr:rowOff>
    </xdr:from>
    <xdr:to>
      <xdr:col>86</xdr:col>
      <xdr:colOff>25400</xdr:colOff>
      <xdr:row>100</xdr:row>
      <xdr:rowOff>27214</xdr:rowOff>
    </xdr:to>
    <xdr:cxnSp macro="">
      <xdr:nvCxnSpPr>
        <xdr:cNvPr id="758" name="直線コネクタ 757"/>
        <xdr:cNvCxnSpPr/>
      </xdr:nvCxnSpPr>
      <xdr:spPr>
        <a:xfrm>
          <a:off x="16230600" y="17172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95629</xdr:rowOff>
    </xdr:from>
    <xdr:ext cx="405111" cy="259045"/>
    <xdr:sp macro="" textlink="">
      <xdr:nvSpPr>
        <xdr:cNvPr id="759" name="【公民館】&#10;有形固定資産減価償却率平均値テキスト"/>
        <xdr:cNvSpPr txBox="1"/>
      </xdr:nvSpPr>
      <xdr:spPr>
        <a:xfrm>
          <a:off x="16357600" y="180978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72752</xdr:rowOff>
    </xdr:from>
    <xdr:to>
      <xdr:col>85</xdr:col>
      <xdr:colOff>177800</xdr:colOff>
      <xdr:row>107</xdr:row>
      <xdr:rowOff>2902</xdr:rowOff>
    </xdr:to>
    <xdr:sp macro="" textlink="">
      <xdr:nvSpPr>
        <xdr:cNvPr id="760" name="フローチャート: 判断 759"/>
        <xdr:cNvSpPr/>
      </xdr:nvSpPr>
      <xdr:spPr>
        <a:xfrm>
          <a:off x="16268700" y="18246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54792</xdr:rowOff>
    </xdr:from>
    <xdr:to>
      <xdr:col>81</xdr:col>
      <xdr:colOff>101600</xdr:colOff>
      <xdr:row>106</xdr:row>
      <xdr:rowOff>156392</xdr:rowOff>
    </xdr:to>
    <xdr:sp macro="" textlink="">
      <xdr:nvSpPr>
        <xdr:cNvPr id="761" name="フローチャート: 判断 760"/>
        <xdr:cNvSpPr/>
      </xdr:nvSpPr>
      <xdr:spPr>
        <a:xfrm>
          <a:off x="15430500" y="182284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28666</xdr:rowOff>
    </xdr:from>
    <xdr:to>
      <xdr:col>76</xdr:col>
      <xdr:colOff>165100</xdr:colOff>
      <xdr:row>106</xdr:row>
      <xdr:rowOff>130266</xdr:rowOff>
    </xdr:to>
    <xdr:sp macro="" textlink="">
      <xdr:nvSpPr>
        <xdr:cNvPr id="762" name="フローチャート: 判断 761"/>
        <xdr:cNvSpPr/>
      </xdr:nvSpPr>
      <xdr:spPr>
        <a:xfrm>
          <a:off x="14541500" y="182023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142966</xdr:rowOff>
    </xdr:from>
    <xdr:to>
      <xdr:col>72</xdr:col>
      <xdr:colOff>38100</xdr:colOff>
      <xdr:row>106</xdr:row>
      <xdr:rowOff>73116</xdr:rowOff>
    </xdr:to>
    <xdr:sp macro="" textlink="">
      <xdr:nvSpPr>
        <xdr:cNvPr id="763" name="フローチャート: 判断 762"/>
        <xdr:cNvSpPr/>
      </xdr:nvSpPr>
      <xdr:spPr>
        <a:xfrm>
          <a:off x="13652500" y="181452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115207</xdr:rowOff>
    </xdr:from>
    <xdr:to>
      <xdr:col>67</xdr:col>
      <xdr:colOff>101600</xdr:colOff>
      <xdr:row>106</xdr:row>
      <xdr:rowOff>45357</xdr:rowOff>
    </xdr:to>
    <xdr:sp macro="" textlink="">
      <xdr:nvSpPr>
        <xdr:cNvPr id="764" name="フローチャート: 判断 763"/>
        <xdr:cNvSpPr/>
      </xdr:nvSpPr>
      <xdr:spPr>
        <a:xfrm>
          <a:off x="12763500" y="18117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5" name="テキスト ボックス 764"/>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6" name="テキスト ボックス 765"/>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7" name="テキスト ボックス 766"/>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8" name="テキスト ボックス 767"/>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69" name="テキスト ボックス 768"/>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107</xdr:row>
      <xdr:rowOff>138068</xdr:rowOff>
    </xdr:from>
    <xdr:to>
      <xdr:col>85</xdr:col>
      <xdr:colOff>177800</xdr:colOff>
      <xdr:row>108</xdr:row>
      <xdr:rowOff>68218</xdr:rowOff>
    </xdr:to>
    <xdr:sp macro="" textlink="">
      <xdr:nvSpPr>
        <xdr:cNvPr id="770" name="楕円 769"/>
        <xdr:cNvSpPr/>
      </xdr:nvSpPr>
      <xdr:spPr>
        <a:xfrm>
          <a:off x="16268700" y="18483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107</xdr:row>
      <xdr:rowOff>116495</xdr:rowOff>
    </xdr:from>
    <xdr:ext cx="405111" cy="259045"/>
    <xdr:sp macro="" textlink="">
      <xdr:nvSpPr>
        <xdr:cNvPr id="771" name="【公民館】&#10;有形固定資産減価償却率該当値テキスト"/>
        <xdr:cNvSpPr txBox="1"/>
      </xdr:nvSpPr>
      <xdr:spPr>
        <a:xfrm>
          <a:off x="16357600" y="18461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107</xdr:row>
      <xdr:rowOff>103777</xdr:rowOff>
    </xdr:from>
    <xdr:to>
      <xdr:col>81</xdr:col>
      <xdr:colOff>101600</xdr:colOff>
      <xdr:row>108</xdr:row>
      <xdr:rowOff>33927</xdr:rowOff>
    </xdr:to>
    <xdr:sp macro="" textlink="">
      <xdr:nvSpPr>
        <xdr:cNvPr id="772" name="楕円 771"/>
        <xdr:cNvSpPr/>
      </xdr:nvSpPr>
      <xdr:spPr>
        <a:xfrm>
          <a:off x="15430500" y="18448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154577</xdr:rowOff>
    </xdr:from>
    <xdr:to>
      <xdr:col>85</xdr:col>
      <xdr:colOff>127000</xdr:colOff>
      <xdr:row>108</xdr:row>
      <xdr:rowOff>17418</xdr:rowOff>
    </xdr:to>
    <xdr:cxnSp macro="">
      <xdr:nvCxnSpPr>
        <xdr:cNvPr id="773" name="直線コネクタ 772"/>
        <xdr:cNvCxnSpPr/>
      </xdr:nvCxnSpPr>
      <xdr:spPr>
        <a:xfrm>
          <a:off x="15481300" y="18499727"/>
          <a:ext cx="8382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107</xdr:row>
      <xdr:rowOff>69487</xdr:rowOff>
    </xdr:from>
    <xdr:to>
      <xdr:col>76</xdr:col>
      <xdr:colOff>165100</xdr:colOff>
      <xdr:row>107</xdr:row>
      <xdr:rowOff>171087</xdr:rowOff>
    </xdr:to>
    <xdr:sp macro="" textlink="">
      <xdr:nvSpPr>
        <xdr:cNvPr id="774" name="楕円 773"/>
        <xdr:cNvSpPr/>
      </xdr:nvSpPr>
      <xdr:spPr>
        <a:xfrm>
          <a:off x="14541500" y="18414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120287</xdr:rowOff>
    </xdr:from>
    <xdr:to>
      <xdr:col>81</xdr:col>
      <xdr:colOff>50800</xdr:colOff>
      <xdr:row>107</xdr:row>
      <xdr:rowOff>154577</xdr:rowOff>
    </xdr:to>
    <xdr:cxnSp macro="">
      <xdr:nvCxnSpPr>
        <xdr:cNvPr id="775" name="直線コネクタ 774"/>
        <xdr:cNvCxnSpPr/>
      </xdr:nvCxnSpPr>
      <xdr:spPr>
        <a:xfrm>
          <a:off x="14592300" y="1846543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107</xdr:row>
      <xdr:rowOff>36830</xdr:rowOff>
    </xdr:from>
    <xdr:to>
      <xdr:col>72</xdr:col>
      <xdr:colOff>38100</xdr:colOff>
      <xdr:row>107</xdr:row>
      <xdr:rowOff>138430</xdr:rowOff>
    </xdr:to>
    <xdr:sp macro="" textlink="">
      <xdr:nvSpPr>
        <xdr:cNvPr id="776" name="楕円 775"/>
        <xdr:cNvSpPr/>
      </xdr:nvSpPr>
      <xdr:spPr>
        <a:xfrm>
          <a:off x="13652500" y="1838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107</xdr:row>
      <xdr:rowOff>87630</xdr:rowOff>
    </xdr:from>
    <xdr:to>
      <xdr:col>76</xdr:col>
      <xdr:colOff>114300</xdr:colOff>
      <xdr:row>107</xdr:row>
      <xdr:rowOff>120287</xdr:rowOff>
    </xdr:to>
    <xdr:cxnSp macro="">
      <xdr:nvCxnSpPr>
        <xdr:cNvPr id="777" name="直線コネクタ 776"/>
        <xdr:cNvCxnSpPr/>
      </xdr:nvCxnSpPr>
      <xdr:spPr>
        <a:xfrm>
          <a:off x="13703300" y="18432780"/>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107</xdr:row>
      <xdr:rowOff>907</xdr:rowOff>
    </xdr:from>
    <xdr:to>
      <xdr:col>67</xdr:col>
      <xdr:colOff>101600</xdr:colOff>
      <xdr:row>107</xdr:row>
      <xdr:rowOff>102507</xdr:rowOff>
    </xdr:to>
    <xdr:sp macro="" textlink="">
      <xdr:nvSpPr>
        <xdr:cNvPr id="778" name="楕円 777"/>
        <xdr:cNvSpPr/>
      </xdr:nvSpPr>
      <xdr:spPr>
        <a:xfrm>
          <a:off x="12763500" y="18346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107</xdr:row>
      <xdr:rowOff>51707</xdr:rowOff>
    </xdr:from>
    <xdr:to>
      <xdr:col>71</xdr:col>
      <xdr:colOff>177800</xdr:colOff>
      <xdr:row>107</xdr:row>
      <xdr:rowOff>87630</xdr:rowOff>
    </xdr:to>
    <xdr:cxnSp macro="">
      <xdr:nvCxnSpPr>
        <xdr:cNvPr id="779" name="直線コネクタ 778"/>
        <xdr:cNvCxnSpPr/>
      </xdr:nvCxnSpPr>
      <xdr:spPr>
        <a:xfrm>
          <a:off x="12814300" y="18396857"/>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1469</xdr:rowOff>
    </xdr:from>
    <xdr:ext cx="405111" cy="259045"/>
    <xdr:sp macro="" textlink="">
      <xdr:nvSpPr>
        <xdr:cNvPr id="780" name="n_1aveValue【公民館】&#10;有形固定資産減価償却率"/>
        <xdr:cNvSpPr txBox="1"/>
      </xdr:nvSpPr>
      <xdr:spPr>
        <a:xfrm>
          <a:off x="15266044" y="180037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146793</xdr:rowOff>
    </xdr:from>
    <xdr:ext cx="405111" cy="259045"/>
    <xdr:sp macro="" textlink="">
      <xdr:nvSpPr>
        <xdr:cNvPr id="781" name="n_2aveValue【公民館】&#10;有形固定資産減価償却率"/>
        <xdr:cNvSpPr txBox="1"/>
      </xdr:nvSpPr>
      <xdr:spPr>
        <a:xfrm>
          <a:off x="14389744" y="179775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89643</xdr:rowOff>
    </xdr:from>
    <xdr:ext cx="405111" cy="259045"/>
    <xdr:sp macro="" textlink="">
      <xdr:nvSpPr>
        <xdr:cNvPr id="782" name="n_3aveValue【公民館】&#10;有形固定資産減価償却率"/>
        <xdr:cNvSpPr txBox="1"/>
      </xdr:nvSpPr>
      <xdr:spPr>
        <a:xfrm>
          <a:off x="13500744" y="179204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61884</xdr:rowOff>
    </xdr:from>
    <xdr:ext cx="405111" cy="259045"/>
    <xdr:sp macro="" textlink="">
      <xdr:nvSpPr>
        <xdr:cNvPr id="783" name="n_4aveValue【公民館】&#10;有形固定資産減価償却率"/>
        <xdr:cNvSpPr txBox="1"/>
      </xdr:nvSpPr>
      <xdr:spPr>
        <a:xfrm>
          <a:off x="12611744" y="17892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108</xdr:row>
      <xdr:rowOff>25054</xdr:rowOff>
    </xdr:from>
    <xdr:ext cx="405111" cy="259045"/>
    <xdr:sp macro="" textlink="">
      <xdr:nvSpPr>
        <xdr:cNvPr id="784" name="n_1mainValue【公民館】&#10;有形固定資産減価償却率"/>
        <xdr:cNvSpPr txBox="1"/>
      </xdr:nvSpPr>
      <xdr:spPr>
        <a:xfrm>
          <a:off x="15266044" y="185416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162214</xdr:rowOff>
    </xdr:from>
    <xdr:ext cx="405111" cy="259045"/>
    <xdr:sp macro="" textlink="">
      <xdr:nvSpPr>
        <xdr:cNvPr id="785" name="n_2mainValue【公民館】&#10;有形固定資産減価償却率"/>
        <xdr:cNvSpPr txBox="1"/>
      </xdr:nvSpPr>
      <xdr:spPr>
        <a:xfrm>
          <a:off x="14389744" y="18507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129557</xdr:rowOff>
    </xdr:from>
    <xdr:ext cx="405111" cy="259045"/>
    <xdr:sp macro="" textlink="">
      <xdr:nvSpPr>
        <xdr:cNvPr id="786" name="n_3mainValue【公民館】&#10;有形固定資産減価償却率"/>
        <xdr:cNvSpPr txBox="1"/>
      </xdr:nvSpPr>
      <xdr:spPr>
        <a:xfrm>
          <a:off x="13500744" y="1847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107</xdr:row>
      <xdr:rowOff>93634</xdr:rowOff>
    </xdr:from>
    <xdr:ext cx="405111" cy="259045"/>
    <xdr:sp macro="" textlink="">
      <xdr:nvSpPr>
        <xdr:cNvPr id="787" name="n_4mainValue【公民館】&#10;有形固定資産減価償却率"/>
        <xdr:cNvSpPr txBox="1"/>
      </xdr:nvSpPr>
      <xdr:spPr>
        <a:xfrm>
          <a:off x="12611744" y="1843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8" name="正方形/長方形 787"/>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89" name="正方形/長方形 788"/>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0" name="正方形/長方形 789"/>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1" name="正方形/長方形 790"/>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2" name="正方形/長方形 791"/>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3" name="正方形/長方形 792"/>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4" name="正方形/長方形 793"/>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5" name="正方形/長方形 794"/>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6" name="テキスト ボックス 795"/>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7" name="直線コネクタ 796"/>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107</xdr:row>
      <xdr:rowOff>133350</xdr:rowOff>
    </xdr:from>
    <xdr:to>
      <xdr:col>120</xdr:col>
      <xdr:colOff>114300</xdr:colOff>
      <xdr:row>107</xdr:row>
      <xdr:rowOff>133350</xdr:rowOff>
    </xdr:to>
    <xdr:cxnSp macro="">
      <xdr:nvCxnSpPr>
        <xdr:cNvPr id="798" name="直線コネクタ 797"/>
        <xdr:cNvCxnSpPr/>
      </xdr:nvCxnSpPr>
      <xdr:spPr>
        <a:xfrm>
          <a:off x="18288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162577</xdr:rowOff>
    </xdr:from>
    <xdr:ext cx="467179" cy="259045"/>
    <xdr:sp macro="" textlink="">
      <xdr:nvSpPr>
        <xdr:cNvPr id="799" name="テキスト ボックス 798"/>
        <xdr:cNvSpPr txBox="1"/>
      </xdr:nvSpPr>
      <xdr:spPr>
        <a:xfrm>
          <a:off x="17820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0" name="直線コネクタ 799"/>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1" name="テキスト ボックス 800"/>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19050</xdr:rowOff>
    </xdr:from>
    <xdr:to>
      <xdr:col>120</xdr:col>
      <xdr:colOff>114300</xdr:colOff>
      <xdr:row>101</xdr:row>
      <xdr:rowOff>19050</xdr:rowOff>
    </xdr:to>
    <xdr:cxnSp macro="">
      <xdr:nvCxnSpPr>
        <xdr:cNvPr id="802" name="直線コネクタ 801"/>
        <xdr:cNvCxnSpPr/>
      </xdr:nvCxnSpPr>
      <xdr:spPr>
        <a:xfrm>
          <a:off x="18288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48277</xdr:rowOff>
    </xdr:from>
    <xdr:ext cx="467179" cy="259045"/>
    <xdr:sp macro="" textlink="">
      <xdr:nvSpPr>
        <xdr:cNvPr id="803" name="テキスト ボックス 802"/>
        <xdr:cNvSpPr txBox="1"/>
      </xdr:nvSpPr>
      <xdr:spPr>
        <a:xfrm>
          <a:off x="17820821" y="1719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4" name="直線コネクタ 803"/>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05" name="テキスト ボックス 804"/>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06" name="【公民館】&#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55054</xdr:rowOff>
    </xdr:from>
    <xdr:to>
      <xdr:col>116</xdr:col>
      <xdr:colOff>62864</xdr:colOff>
      <xdr:row>107</xdr:row>
      <xdr:rowOff>110489</xdr:rowOff>
    </xdr:to>
    <xdr:cxnSp macro="">
      <xdr:nvCxnSpPr>
        <xdr:cNvPr id="807" name="直線コネクタ 806"/>
        <xdr:cNvCxnSpPr/>
      </xdr:nvCxnSpPr>
      <xdr:spPr>
        <a:xfrm flipV="1">
          <a:off x="22160864" y="17200054"/>
          <a:ext cx="0" cy="12555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114316</xdr:rowOff>
    </xdr:from>
    <xdr:ext cx="469744" cy="259045"/>
    <xdr:sp macro="" textlink="">
      <xdr:nvSpPr>
        <xdr:cNvPr id="808" name="【公民館】&#10;一人当たり面積最小値テキスト"/>
        <xdr:cNvSpPr txBox="1"/>
      </xdr:nvSpPr>
      <xdr:spPr>
        <a:xfrm>
          <a:off x="22199600" y="18459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110489</xdr:rowOff>
    </xdr:from>
    <xdr:to>
      <xdr:col>116</xdr:col>
      <xdr:colOff>152400</xdr:colOff>
      <xdr:row>107</xdr:row>
      <xdr:rowOff>110489</xdr:rowOff>
    </xdr:to>
    <xdr:cxnSp macro="">
      <xdr:nvCxnSpPr>
        <xdr:cNvPr id="809" name="直線コネクタ 808"/>
        <xdr:cNvCxnSpPr/>
      </xdr:nvCxnSpPr>
      <xdr:spPr>
        <a:xfrm>
          <a:off x="22072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1731</xdr:rowOff>
    </xdr:from>
    <xdr:ext cx="469744" cy="259045"/>
    <xdr:sp macro="" textlink="">
      <xdr:nvSpPr>
        <xdr:cNvPr id="810" name="【公民館】&#10;一人当たり面積最大値テキスト"/>
        <xdr:cNvSpPr txBox="1"/>
      </xdr:nvSpPr>
      <xdr:spPr>
        <a:xfrm>
          <a:off x="22199600" y="16975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55054</xdr:rowOff>
    </xdr:from>
    <xdr:to>
      <xdr:col>116</xdr:col>
      <xdr:colOff>152400</xdr:colOff>
      <xdr:row>100</xdr:row>
      <xdr:rowOff>55054</xdr:rowOff>
    </xdr:to>
    <xdr:cxnSp macro="">
      <xdr:nvCxnSpPr>
        <xdr:cNvPr id="811" name="直線コネクタ 810"/>
        <xdr:cNvCxnSpPr/>
      </xdr:nvCxnSpPr>
      <xdr:spPr>
        <a:xfrm>
          <a:off x="22072600" y="17200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154576</xdr:rowOff>
    </xdr:from>
    <xdr:ext cx="469744" cy="259045"/>
    <xdr:sp macro="" textlink="">
      <xdr:nvSpPr>
        <xdr:cNvPr id="812" name="【公民館】&#10;一人当たり面積平均値テキスト"/>
        <xdr:cNvSpPr txBox="1"/>
      </xdr:nvSpPr>
      <xdr:spPr>
        <a:xfrm>
          <a:off x="22199600" y="1798537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131699</xdr:rowOff>
    </xdr:from>
    <xdr:to>
      <xdr:col>116</xdr:col>
      <xdr:colOff>114300</xdr:colOff>
      <xdr:row>106</xdr:row>
      <xdr:rowOff>61849</xdr:rowOff>
    </xdr:to>
    <xdr:sp macro="" textlink="">
      <xdr:nvSpPr>
        <xdr:cNvPr id="813" name="フローチャート: 判断 812"/>
        <xdr:cNvSpPr/>
      </xdr:nvSpPr>
      <xdr:spPr>
        <a:xfrm>
          <a:off x="22110700" y="18133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140843</xdr:rowOff>
    </xdr:from>
    <xdr:to>
      <xdr:col>112</xdr:col>
      <xdr:colOff>38100</xdr:colOff>
      <xdr:row>106</xdr:row>
      <xdr:rowOff>70993</xdr:rowOff>
    </xdr:to>
    <xdr:sp macro="" textlink="">
      <xdr:nvSpPr>
        <xdr:cNvPr id="814" name="フローチャート: 判断 813"/>
        <xdr:cNvSpPr/>
      </xdr:nvSpPr>
      <xdr:spPr>
        <a:xfrm>
          <a:off x="21272500" y="18143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140272</xdr:rowOff>
    </xdr:from>
    <xdr:to>
      <xdr:col>107</xdr:col>
      <xdr:colOff>101600</xdr:colOff>
      <xdr:row>106</xdr:row>
      <xdr:rowOff>70422</xdr:rowOff>
    </xdr:to>
    <xdr:sp macro="" textlink="">
      <xdr:nvSpPr>
        <xdr:cNvPr id="815" name="フローチャート: 判断 814"/>
        <xdr:cNvSpPr/>
      </xdr:nvSpPr>
      <xdr:spPr>
        <a:xfrm>
          <a:off x="20383500" y="18142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125413</xdr:rowOff>
    </xdr:from>
    <xdr:to>
      <xdr:col>102</xdr:col>
      <xdr:colOff>165100</xdr:colOff>
      <xdr:row>106</xdr:row>
      <xdr:rowOff>55563</xdr:rowOff>
    </xdr:to>
    <xdr:sp macro="" textlink="">
      <xdr:nvSpPr>
        <xdr:cNvPr id="816" name="フローチャート: 判断 815"/>
        <xdr:cNvSpPr/>
      </xdr:nvSpPr>
      <xdr:spPr>
        <a:xfrm>
          <a:off x="19494500" y="18127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136271</xdr:rowOff>
    </xdr:from>
    <xdr:to>
      <xdr:col>98</xdr:col>
      <xdr:colOff>38100</xdr:colOff>
      <xdr:row>106</xdr:row>
      <xdr:rowOff>66421</xdr:rowOff>
    </xdr:to>
    <xdr:sp macro="" textlink="">
      <xdr:nvSpPr>
        <xdr:cNvPr id="817" name="フローチャート: 判断 816"/>
        <xdr:cNvSpPr/>
      </xdr:nvSpPr>
      <xdr:spPr>
        <a:xfrm>
          <a:off x="18605500" y="18138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18" name="テキスト ボックス 817"/>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19" name="テキスト ボックス 818"/>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0" name="テキスト ボックス 819"/>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1" name="テキスト ボックス 820"/>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2" name="テキスト ボックス 821"/>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33401</xdr:rowOff>
    </xdr:from>
    <xdr:to>
      <xdr:col>116</xdr:col>
      <xdr:colOff>114300</xdr:colOff>
      <xdr:row>106</xdr:row>
      <xdr:rowOff>135001</xdr:rowOff>
    </xdr:to>
    <xdr:sp macro="" textlink="">
      <xdr:nvSpPr>
        <xdr:cNvPr id="823" name="楕円 822"/>
        <xdr:cNvSpPr/>
      </xdr:nvSpPr>
      <xdr:spPr>
        <a:xfrm>
          <a:off x="22110700" y="18207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11828</xdr:rowOff>
    </xdr:from>
    <xdr:ext cx="469744" cy="259045"/>
    <xdr:sp macro="" textlink="">
      <xdr:nvSpPr>
        <xdr:cNvPr id="824" name="【公民館】&#10;一人当たり面積該当値テキスト"/>
        <xdr:cNvSpPr txBox="1"/>
      </xdr:nvSpPr>
      <xdr:spPr>
        <a:xfrm>
          <a:off x="22199600" y="181855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37401</xdr:rowOff>
    </xdr:from>
    <xdr:to>
      <xdr:col>112</xdr:col>
      <xdr:colOff>38100</xdr:colOff>
      <xdr:row>106</xdr:row>
      <xdr:rowOff>139001</xdr:rowOff>
    </xdr:to>
    <xdr:sp macro="" textlink="">
      <xdr:nvSpPr>
        <xdr:cNvPr id="825" name="楕円 824"/>
        <xdr:cNvSpPr/>
      </xdr:nvSpPr>
      <xdr:spPr>
        <a:xfrm>
          <a:off x="21272500" y="18211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84201</xdr:rowOff>
    </xdr:from>
    <xdr:to>
      <xdr:col>116</xdr:col>
      <xdr:colOff>63500</xdr:colOff>
      <xdr:row>106</xdr:row>
      <xdr:rowOff>88201</xdr:rowOff>
    </xdr:to>
    <xdr:cxnSp macro="">
      <xdr:nvCxnSpPr>
        <xdr:cNvPr id="826" name="直線コネクタ 825"/>
        <xdr:cNvCxnSpPr/>
      </xdr:nvCxnSpPr>
      <xdr:spPr>
        <a:xfrm flipV="1">
          <a:off x="21323300" y="18257901"/>
          <a:ext cx="838200" cy="4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40830</xdr:rowOff>
    </xdr:from>
    <xdr:to>
      <xdr:col>107</xdr:col>
      <xdr:colOff>101600</xdr:colOff>
      <xdr:row>106</xdr:row>
      <xdr:rowOff>142430</xdr:rowOff>
    </xdr:to>
    <xdr:sp macro="" textlink="">
      <xdr:nvSpPr>
        <xdr:cNvPr id="827" name="楕円 826"/>
        <xdr:cNvSpPr/>
      </xdr:nvSpPr>
      <xdr:spPr>
        <a:xfrm>
          <a:off x="20383500" y="18214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88201</xdr:rowOff>
    </xdr:from>
    <xdr:to>
      <xdr:col>111</xdr:col>
      <xdr:colOff>177800</xdr:colOff>
      <xdr:row>106</xdr:row>
      <xdr:rowOff>91630</xdr:rowOff>
    </xdr:to>
    <xdr:cxnSp macro="">
      <xdr:nvCxnSpPr>
        <xdr:cNvPr id="828" name="直線コネクタ 827"/>
        <xdr:cNvCxnSpPr/>
      </xdr:nvCxnSpPr>
      <xdr:spPr>
        <a:xfrm flipV="1">
          <a:off x="20434300" y="18261901"/>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43117</xdr:rowOff>
    </xdr:from>
    <xdr:to>
      <xdr:col>102</xdr:col>
      <xdr:colOff>165100</xdr:colOff>
      <xdr:row>106</xdr:row>
      <xdr:rowOff>144717</xdr:rowOff>
    </xdr:to>
    <xdr:sp macro="" textlink="">
      <xdr:nvSpPr>
        <xdr:cNvPr id="829" name="楕円 828"/>
        <xdr:cNvSpPr/>
      </xdr:nvSpPr>
      <xdr:spPr>
        <a:xfrm>
          <a:off x="19494500" y="1821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91630</xdr:rowOff>
    </xdr:from>
    <xdr:to>
      <xdr:col>107</xdr:col>
      <xdr:colOff>50800</xdr:colOff>
      <xdr:row>106</xdr:row>
      <xdr:rowOff>93917</xdr:rowOff>
    </xdr:to>
    <xdr:cxnSp macro="">
      <xdr:nvCxnSpPr>
        <xdr:cNvPr id="830" name="直線コネクタ 829"/>
        <xdr:cNvCxnSpPr/>
      </xdr:nvCxnSpPr>
      <xdr:spPr>
        <a:xfrm flipV="1">
          <a:off x="19545300" y="18265330"/>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46546</xdr:rowOff>
    </xdr:from>
    <xdr:to>
      <xdr:col>98</xdr:col>
      <xdr:colOff>38100</xdr:colOff>
      <xdr:row>106</xdr:row>
      <xdr:rowOff>148146</xdr:rowOff>
    </xdr:to>
    <xdr:sp macro="" textlink="">
      <xdr:nvSpPr>
        <xdr:cNvPr id="831" name="楕円 830"/>
        <xdr:cNvSpPr/>
      </xdr:nvSpPr>
      <xdr:spPr>
        <a:xfrm>
          <a:off x="18605500" y="1822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93917</xdr:rowOff>
    </xdr:from>
    <xdr:to>
      <xdr:col>102</xdr:col>
      <xdr:colOff>114300</xdr:colOff>
      <xdr:row>106</xdr:row>
      <xdr:rowOff>97346</xdr:rowOff>
    </xdr:to>
    <xdr:cxnSp macro="">
      <xdr:nvCxnSpPr>
        <xdr:cNvPr id="832" name="直線コネクタ 831"/>
        <xdr:cNvCxnSpPr/>
      </xdr:nvCxnSpPr>
      <xdr:spPr>
        <a:xfrm flipV="1">
          <a:off x="18656300" y="18267617"/>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87520</xdr:rowOff>
    </xdr:from>
    <xdr:ext cx="469744" cy="259045"/>
    <xdr:sp macro="" textlink="">
      <xdr:nvSpPr>
        <xdr:cNvPr id="833" name="n_1aveValue【公民館】&#10;一人当たり面積"/>
        <xdr:cNvSpPr txBox="1"/>
      </xdr:nvSpPr>
      <xdr:spPr>
        <a:xfrm>
          <a:off x="21075727" y="179183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86949</xdr:rowOff>
    </xdr:from>
    <xdr:ext cx="469744" cy="259045"/>
    <xdr:sp macro="" textlink="">
      <xdr:nvSpPr>
        <xdr:cNvPr id="834" name="n_2aveValue【公民館】&#10;一人当たり面積"/>
        <xdr:cNvSpPr txBox="1"/>
      </xdr:nvSpPr>
      <xdr:spPr>
        <a:xfrm>
          <a:off x="20199427" y="17917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72090</xdr:rowOff>
    </xdr:from>
    <xdr:ext cx="469744" cy="259045"/>
    <xdr:sp macro="" textlink="">
      <xdr:nvSpPr>
        <xdr:cNvPr id="835" name="n_3aveValue【公民館】&#10;一人当たり面積"/>
        <xdr:cNvSpPr txBox="1"/>
      </xdr:nvSpPr>
      <xdr:spPr>
        <a:xfrm>
          <a:off x="19310427" y="17902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82948</xdr:rowOff>
    </xdr:from>
    <xdr:ext cx="469744" cy="259045"/>
    <xdr:sp macro="" textlink="">
      <xdr:nvSpPr>
        <xdr:cNvPr id="836" name="n_4aveValue【公民館】&#10;一人当たり面積"/>
        <xdr:cNvSpPr txBox="1"/>
      </xdr:nvSpPr>
      <xdr:spPr>
        <a:xfrm>
          <a:off x="18421427" y="179137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130128</xdr:rowOff>
    </xdr:from>
    <xdr:ext cx="469744" cy="259045"/>
    <xdr:sp macro="" textlink="">
      <xdr:nvSpPr>
        <xdr:cNvPr id="837" name="n_1mainValue【公民館】&#10;一人当たり面積"/>
        <xdr:cNvSpPr txBox="1"/>
      </xdr:nvSpPr>
      <xdr:spPr>
        <a:xfrm>
          <a:off x="21075727" y="18303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133557</xdr:rowOff>
    </xdr:from>
    <xdr:ext cx="469744" cy="259045"/>
    <xdr:sp macro="" textlink="">
      <xdr:nvSpPr>
        <xdr:cNvPr id="838" name="n_2mainValue【公民館】&#10;一人当たり面積"/>
        <xdr:cNvSpPr txBox="1"/>
      </xdr:nvSpPr>
      <xdr:spPr>
        <a:xfrm>
          <a:off x="20199427" y="18307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135844</xdr:rowOff>
    </xdr:from>
    <xdr:ext cx="469744" cy="259045"/>
    <xdr:sp macro="" textlink="">
      <xdr:nvSpPr>
        <xdr:cNvPr id="839" name="n_3mainValue【公民館】&#10;一人当たり面積"/>
        <xdr:cNvSpPr txBox="1"/>
      </xdr:nvSpPr>
      <xdr:spPr>
        <a:xfrm>
          <a:off x="19310427" y="183095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139273</xdr:rowOff>
    </xdr:from>
    <xdr:ext cx="469744" cy="259045"/>
    <xdr:sp macro="" textlink="">
      <xdr:nvSpPr>
        <xdr:cNvPr id="840" name="n_4mainValue【公民館】&#10;一人当たり面積"/>
        <xdr:cNvSpPr txBox="1"/>
      </xdr:nvSpPr>
      <xdr:spPr>
        <a:xfrm>
          <a:off x="18421427" y="18312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1" name="正方形/長方形 840"/>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2" name="正方形/長方形 841"/>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3" name="テキスト ボックス 842"/>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保育所を</a:t>
          </a:r>
          <a:r>
            <a:rPr kumimoji="1" lang="en-US" altLang="ja-JP" sz="1300">
              <a:latin typeface="ＭＳ Ｐゴシック" panose="020B0600070205080204" pitchFamily="50" charset="-128"/>
              <a:ea typeface="ＭＳ Ｐゴシック" panose="020B0600070205080204" pitchFamily="50" charset="-128"/>
            </a:rPr>
            <a:t>R01</a:t>
          </a:r>
          <a:r>
            <a:rPr kumimoji="1" lang="ja-JP" altLang="en-US" sz="1300">
              <a:latin typeface="ＭＳ Ｐゴシック" panose="020B0600070205080204" pitchFamily="50" charset="-128"/>
              <a:ea typeface="ＭＳ Ｐゴシック" panose="020B0600070205080204" pitchFamily="50" charset="-128"/>
            </a:rPr>
            <a:t>に建設したこと、および</a:t>
          </a:r>
          <a:r>
            <a:rPr kumimoji="1" lang="en-US" altLang="ja-JP" sz="1300">
              <a:latin typeface="ＭＳ Ｐゴシック" panose="020B0600070205080204" pitchFamily="50" charset="-128"/>
              <a:ea typeface="ＭＳ Ｐゴシック" panose="020B0600070205080204" pitchFamily="50" charset="-128"/>
            </a:rPr>
            <a:t>R05</a:t>
          </a:r>
          <a:r>
            <a:rPr kumimoji="1" lang="ja-JP" altLang="en-US" sz="1300">
              <a:latin typeface="ＭＳ Ｐゴシック" panose="020B0600070205080204" pitchFamily="50" charset="-128"/>
              <a:ea typeface="ＭＳ Ｐゴシック" panose="020B0600070205080204" pitchFamily="50" charset="-128"/>
            </a:rPr>
            <a:t>に幼稚園と保育所が統合したことにより、認定こども園・幼稚園・保育所の有形固定資産減価償却率は類似団体平均より低くなっている。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道路、橋りょう、認定こども園等以外の有形固定資産減価償却率は耐用年数を経過している施設もあるため、類似団体平均より高くなっている。</a:t>
          </a: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北海道清水町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8,755
8,443
402.25
9,832,241
9,519,279
307,938
5,373,225
9,668,794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9.4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133350</xdr:rowOff>
    </xdr:from>
    <xdr:to>
      <xdr:col>24</xdr:col>
      <xdr:colOff>62865</xdr:colOff>
      <xdr:row>42</xdr:row>
      <xdr:rowOff>92528</xdr:rowOff>
    </xdr:to>
    <xdr:cxnSp macro="">
      <xdr:nvCxnSpPr>
        <xdr:cNvPr id="58" name="直線コネクタ 57"/>
        <xdr:cNvCxnSpPr/>
      </xdr:nvCxnSpPr>
      <xdr:spPr>
        <a:xfrm flipV="1">
          <a:off x="4634865" y="5791200"/>
          <a:ext cx="0" cy="1502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96355</xdr:rowOff>
    </xdr:from>
    <xdr:ext cx="469744" cy="259045"/>
    <xdr:sp macro="" textlink="">
      <xdr:nvSpPr>
        <xdr:cNvPr id="59" name="【図書館】&#10;有形固定資産減価償却率最小値テキスト"/>
        <xdr:cNvSpPr txBox="1"/>
      </xdr:nvSpPr>
      <xdr:spPr>
        <a:xfrm>
          <a:off x="4673600" y="729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92528</xdr:rowOff>
    </xdr:from>
    <xdr:to>
      <xdr:col>24</xdr:col>
      <xdr:colOff>152400</xdr:colOff>
      <xdr:row>42</xdr:row>
      <xdr:rowOff>92528</xdr:rowOff>
    </xdr:to>
    <xdr:cxnSp macro="">
      <xdr:nvCxnSpPr>
        <xdr:cNvPr id="60" name="直線コネクタ 59"/>
        <xdr:cNvCxnSpPr/>
      </xdr:nvCxnSpPr>
      <xdr:spPr>
        <a:xfrm>
          <a:off x="4546600" y="729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80027</xdr:rowOff>
    </xdr:from>
    <xdr:ext cx="340478" cy="259045"/>
    <xdr:sp macro="" textlink="">
      <xdr:nvSpPr>
        <xdr:cNvPr id="61" name="【図書館】&#10;有形固定資産減価償却率最大値テキスト"/>
        <xdr:cNvSpPr txBox="1"/>
      </xdr:nvSpPr>
      <xdr:spPr>
        <a:xfrm>
          <a:off x="4673600" y="55664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133350</xdr:rowOff>
    </xdr:from>
    <xdr:to>
      <xdr:col>24</xdr:col>
      <xdr:colOff>152400</xdr:colOff>
      <xdr:row>33</xdr:row>
      <xdr:rowOff>133350</xdr:rowOff>
    </xdr:to>
    <xdr:cxnSp macro="">
      <xdr:nvCxnSpPr>
        <xdr:cNvPr id="62" name="直線コネクタ 61"/>
        <xdr:cNvCxnSpPr/>
      </xdr:nvCxnSpPr>
      <xdr:spPr>
        <a:xfrm>
          <a:off x="4546600" y="579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134818</xdr:rowOff>
    </xdr:from>
    <xdr:ext cx="405111" cy="259045"/>
    <xdr:sp macro="" textlink="">
      <xdr:nvSpPr>
        <xdr:cNvPr id="63" name="【図書館】&#10;有形固定資産減価償却率平均値テキスト"/>
        <xdr:cNvSpPr txBox="1"/>
      </xdr:nvSpPr>
      <xdr:spPr>
        <a:xfrm>
          <a:off x="4673600" y="647846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111941</xdr:rowOff>
    </xdr:from>
    <xdr:to>
      <xdr:col>24</xdr:col>
      <xdr:colOff>114300</xdr:colOff>
      <xdr:row>39</xdr:row>
      <xdr:rowOff>42091</xdr:rowOff>
    </xdr:to>
    <xdr:sp macro="" textlink="">
      <xdr:nvSpPr>
        <xdr:cNvPr id="64" name="フローチャート: 判断 63"/>
        <xdr:cNvSpPr/>
      </xdr:nvSpPr>
      <xdr:spPr>
        <a:xfrm>
          <a:off x="4584700" y="662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95613</xdr:rowOff>
    </xdr:from>
    <xdr:to>
      <xdr:col>20</xdr:col>
      <xdr:colOff>38100</xdr:colOff>
      <xdr:row>39</xdr:row>
      <xdr:rowOff>25763</xdr:rowOff>
    </xdr:to>
    <xdr:sp macro="" textlink="">
      <xdr:nvSpPr>
        <xdr:cNvPr id="65" name="フローチャート: 判断 64"/>
        <xdr:cNvSpPr/>
      </xdr:nvSpPr>
      <xdr:spPr>
        <a:xfrm>
          <a:off x="3746500" y="6610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115207</xdr:rowOff>
    </xdr:from>
    <xdr:to>
      <xdr:col>15</xdr:col>
      <xdr:colOff>101600</xdr:colOff>
      <xdr:row>39</xdr:row>
      <xdr:rowOff>45357</xdr:rowOff>
    </xdr:to>
    <xdr:sp macro="" textlink="">
      <xdr:nvSpPr>
        <xdr:cNvPr id="66" name="フローチャート: 判断 65"/>
        <xdr:cNvSpPr/>
      </xdr:nvSpPr>
      <xdr:spPr>
        <a:xfrm>
          <a:off x="2857500" y="66303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125004</xdr:rowOff>
    </xdr:from>
    <xdr:to>
      <xdr:col>10</xdr:col>
      <xdr:colOff>165100</xdr:colOff>
      <xdr:row>39</xdr:row>
      <xdr:rowOff>55154</xdr:rowOff>
    </xdr:to>
    <xdr:sp macro="" textlink="">
      <xdr:nvSpPr>
        <xdr:cNvPr id="67" name="フローチャート: 判断 66"/>
        <xdr:cNvSpPr/>
      </xdr:nvSpPr>
      <xdr:spPr>
        <a:xfrm>
          <a:off x="1968500" y="6640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97246</xdr:rowOff>
    </xdr:from>
    <xdr:to>
      <xdr:col>6</xdr:col>
      <xdr:colOff>38100</xdr:colOff>
      <xdr:row>39</xdr:row>
      <xdr:rowOff>27396</xdr:rowOff>
    </xdr:to>
    <xdr:sp macro="" textlink="">
      <xdr:nvSpPr>
        <xdr:cNvPr id="68" name="フローチャート: 判断 67"/>
        <xdr:cNvSpPr/>
      </xdr:nvSpPr>
      <xdr:spPr>
        <a:xfrm>
          <a:off x="1079500" y="66123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131535</xdr:rowOff>
    </xdr:from>
    <xdr:to>
      <xdr:col>24</xdr:col>
      <xdr:colOff>114300</xdr:colOff>
      <xdr:row>39</xdr:row>
      <xdr:rowOff>61685</xdr:rowOff>
    </xdr:to>
    <xdr:sp macro="" textlink="">
      <xdr:nvSpPr>
        <xdr:cNvPr id="74" name="楕円 73"/>
        <xdr:cNvSpPr/>
      </xdr:nvSpPr>
      <xdr:spPr>
        <a:xfrm>
          <a:off x="4584700" y="664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109962</xdr:rowOff>
    </xdr:from>
    <xdr:ext cx="405111" cy="259045"/>
    <xdr:sp macro="" textlink="">
      <xdr:nvSpPr>
        <xdr:cNvPr id="75" name="【図書館】&#10;有形固定資産減価償却率該当値テキスト"/>
        <xdr:cNvSpPr txBox="1"/>
      </xdr:nvSpPr>
      <xdr:spPr>
        <a:xfrm>
          <a:off x="4673600" y="6625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169091</xdr:rowOff>
    </xdr:from>
    <xdr:to>
      <xdr:col>20</xdr:col>
      <xdr:colOff>38100</xdr:colOff>
      <xdr:row>39</xdr:row>
      <xdr:rowOff>99241</xdr:rowOff>
    </xdr:to>
    <xdr:sp macro="" textlink="">
      <xdr:nvSpPr>
        <xdr:cNvPr id="76" name="楕円 75"/>
        <xdr:cNvSpPr/>
      </xdr:nvSpPr>
      <xdr:spPr>
        <a:xfrm>
          <a:off x="3746500" y="66841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10885</xdr:rowOff>
    </xdr:from>
    <xdr:to>
      <xdr:col>24</xdr:col>
      <xdr:colOff>63500</xdr:colOff>
      <xdr:row>39</xdr:row>
      <xdr:rowOff>48441</xdr:rowOff>
    </xdr:to>
    <xdr:cxnSp macro="">
      <xdr:nvCxnSpPr>
        <xdr:cNvPr id="77" name="直線コネクタ 76"/>
        <xdr:cNvCxnSpPr/>
      </xdr:nvCxnSpPr>
      <xdr:spPr>
        <a:xfrm flipV="1">
          <a:off x="3797300" y="6697435"/>
          <a:ext cx="838200"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139700</xdr:rowOff>
    </xdr:from>
    <xdr:to>
      <xdr:col>15</xdr:col>
      <xdr:colOff>101600</xdr:colOff>
      <xdr:row>39</xdr:row>
      <xdr:rowOff>69850</xdr:rowOff>
    </xdr:to>
    <xdr:sp macro="" textlink="">
      <xdr:nvSpPr>
        <xdr:cNvPr id="78" name="楕円 77"/>
        <xdr:cNvSpPr/>
      </xdr:nvSpPr>
      <xdr:spPr>
        <a:xfrm>
          <a:off x="28575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19050</xdr:rowOff>
    </xdr:from>
    <xdr:to>
      <xdr:col>19</xdr:col>
      <xdr:colOff>177800</xdr:colOff>
      <xdr:row>39</xdr:row>
      <xdr:rowOff>48441</xdr:rowOff>
    </xdr:to>
    <xdr:cxnSp macro="">
      <xdr:nvCxnSpPr>
        <xdr:cNvPr id="79" name="直線コネクタ 78"/>
        <xdr:cNvCxnSpPr/>
      </xdr:nvCxnSpPr>
      <xdr:spPr>
        <a:xfrm>
          <a:off x="2908300" y="6705600"/>
          <a:ext cx="889000" cy="29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113574</xdr:rowOff>
    </xdr:from>
    <xdr:to>
      <xdr:col>10</xdr:col>
      <xdr:colOff>165100</xdr:colOff>
      <xdr:row>39</xdr:row>
      <xdr:rowOff>43724</xdr:rowOff>
    </xdr:to>
    <xdr:sp macro="" textlink="">
      <xdr:nvSpPr>
        <xdr:cNvPr id="80" name="楕円 79"/>
        <xdr:cNvSpPr/>
      </xdr:nvSpPr>
      <xdr:spPr>
        <a:xfrm>
          <a:off x="1968500" y="6628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164374</xdr:rowOff>
    </xdr:from>
    <xdr:to>
      <xdr:col>15</xdr:col>
      <xdr:colOff>50800</xdr:colOff>
      <xdr:row>39</xdr:row>
      <xdr:rowOff>19050</xdr:rowOff>
    </xdr:to>
    <xdr:cxnSp macro="">
      <xdr:nvCxnSpPr>
        <xdr:cNvPr id="81" name="直線コネクタ 80"/>
        <xdr:cNvCxnSpPr/>
      </xdr:nvCxnSpPr>
      <xdr:spPr>
        <a:xfrm>
          <a:off x="2019300" y="6679474"/>
          <a:ext cx="889000" cy="261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80917</xdr:rowOff>
    </xdr:from>
    <xdr:to>
      <xdr:col>6</xdr:col>
      <xdr:colOff>38100</xdr:colOff>
      <xdr:row>39</xdr:row>
      <xdr:rowOff>11067</xdr:rowOff>
    </xdr:to>
    <xdr:sp macro="" textlink="">
      <xdr:nvSpPr>
        <xdr:cNvPr id="82" name="楕円 81"/>
        <xdr:cNvSpPr/>
      </xdr:nvSpPr>
      <xdr:spPr>
        <a:xfrm>
          <a:off x="1079500" y="6596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131717</xdr:rowOff>
    </xdr:from>
    <xdr:to>
      <xdr:col>10</xdr:col>
      <xdr:colOff>114300</xdr:colOff>
      <xdr:row>38</xdr:row>
      <xdr:rowOff>164374</xdr:rowOff>
    </xdr:to>
    <xdr:cxnSp macro="">
      <xdr:nvCxnSpPr>
        <xdr:cNvPr id="83" name="直線コネクタ 82"/>
        <xdr:cNvCxnSpPr/>
      </xdr:nvCxnSpPr>
      <xdr:spPr>
        <a:xfrm>
          <a:off x="1130300" y="664681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42290</xdr:rowOff>
    </xdr:from>
    <xdr:ext cx="405111" cy="259045"/>
    <xdr:sp macro="" textlink="">
      <xdr:nvSpPr>
        <xdr:cNvPr id="84" name="n_1aveValue【図書館】&#10;有形固定資産減価償却率"/>
        <xdr:cNvSpPr txBox="1"/>
      </xdr:nvSpPr>
      <xdr:spPr>
        <a:xfrm>
          <a:off x="3582044" y="6385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61884</xdr:rowOff>
    </xdr:from>
    <xdr:ext cx="405111" cy="259045"/>
    <xdr:sp macro="" textlink="">
      <xdr:nvSpPr>
        <xdr:cNvPr id="85" name="n_2aveValue【図書館】&#10;有形固定資産減価償却率"/>
        <xdr:cNvSpPr txBox="1"/>
      </xdr:nvSpPr>
      <xdr:spPr>
        <a:xfrm>
          <a:off x="2705744" y="64055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46281</xdr:rowOff>
    </xdr:from>
    <xdr:ext cx="405111" cy="259045"/>
    <xdr:sp macro="" textlink="">
      <xdr:nvSpPr>
        <xdr:cNvPr id="86" name="n_3aveValue【図書館】&#10;有形固定資産減価償却率"/>
        <xdr:cNvSpPr txBox="1"/>
      </xdr:nvSpPr>
      <xdr:spPr>
        <a:xfrm>
          <a:off x="1816744" y="67328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18523</xdr:rowOff>
    </xdr:from>
    <xdr:ext cx="405111" cy="259045"/>
    <xdr:sp macro="" textlink="">
      <xdr:nvSpPr>
        <xdr:cNvPr id="87" name="n_4aveValue【図書館】&#10;有形固定資産減価償却率"/>
        <xdr:cNvSpPr txBox="1"/>
      </xdr:nvSpPr>
      <xdr:spPr>
        <a:xfrm>
          <a:off x="927744" y="6705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90368</xdr:rowOff>
    </xdr:from>
    <xdr:ext cx="405111" cy="259045"/>
    <xdr:sp macro="" textlink="">
      <xdr:nvSpPr>
        <xdr:cNvPr id="88" name="n_1mainValue【図書館】&#10;有形固定資産減価償却率"/>
        <xdr:cNvSpPr txBox="1"/>
      </xdr:nvSpPr>
      <xdr:spPr>
        <a:xfrm>
          <a:off x="3582044" y="67769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60977</xdr:rowOff>
    </xdr:from>
    <xdr:ext cx="405111" cy="259045"/>
    <xdr:sp macro="" textlink="">
      <xdr:nvSpPr>
        <xdr:cNvPr id="89" name="n_2mainValue【図書館】&#10;有形固定資産減価償却率"/>
        <xdr:cNvSpPr txBox="1"/>
      </xdr:nvSpPr>
      <xdr:spPr>
        <a:xfrm>
          <a:off x="27057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60251</xdr:rowOff>
    </xdr:from>
    <xdr:ext cx="405111" cy="259045"/>
    <xdr:sp macro="" textlink="">
      <xdr:nvSpPr>
        <xdr:cNvPr id="90" name="n_3mainValue【図書館】&#10;有形固定資産減価償却率"/>
        <xdr:cNvSpPr txBox="1"/>
      </xdr:nvSpPr>
      <xdr:spPr>
        <a:xfrm>
          <a:off x="1816744" y="64039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27594</xdr:rowOff>
    </xdr:from>
    <xdr:ext cx="405111" cy="259045"/>
    <xdr:sp macro="" textlink="">
      <xdr:nvSpPr>
        <xdr:cNvPr id="91" name="n_4mainValue【図書館】&#10;有形固定資産減価償却率"/>
        <xdr:cNvSpPr txBox="1"/>
      </xdr:nvSpPr>
      <xdr:spPr>
        <a:xfrm>
          <a:off x="927744" y="63712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7620</xdr:rowOff>
    </xdr:from>
    <xdr:to>
      <xdr:col>54</xdr:col>
      <xdr:colOff>189865</xdr:colOff>
      <xdr:row>41</xdr:row>
      <xdr:rowOff>126492</xdr:rowOff>
    </xdr:to>
    <xdr:cxnSp macro="">
      <xdr:nvCxnSpPr>
        <xdr:cNvPr id="113" name="直線コネクタ 112"/>
        <xdr:cNvCxnSpPr/>
      </xdr:nvCxnSpPr>
      <xdr:spPr>
        <a:xfrm flipV="1">
          <a:off x="10476865" y="5836920"/>
          <a:ext cx="0" cy="13190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130319</xdr:rowOff>
    </xdr:from>
    <xdr:ext cx="469744" cy="259045"/>
    <xdr:sp macro="" textlink="">
      <xdr:nvSpPr>
        <xdr:cNvPr id="114" name="【図書館】&#10;一人当たり面積最小値テキスト"/>
        <xdr:cNvSpPr txBox="1"/>
      </xdr:nvSpPr>
      <xdr:spPr>
        <a:xfrm>
          <a:off x="10515600" y="71597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126492</xdr:rowOff>
    </xdr:from>
    <xdr:to>
      <xdr:col>55</xdr:col>
      <xdr:colOff>88900</xdr:colOff>
      <xdr:row>41</xdr:row>
      <xdr:rowOff>126492</xdr:rowOff>
    </xdr:to>
    <xdr:cxnSp macro="">
      <xdr:nvCxnSpPr>
        <xdr:cNvPr id="115" name="直線コネクタ 114"/>
        <xdr:cNvCxnSpPr/>
      </xdr:nvCxnSpPr>
      <xdr:spPr>
        <a:xfrm>
          <a:off x="10388600" y="71559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125747</xdr:rowOff>
    </xdr:from>
    <xdr:ext cx="469744" cy="259045"/>
    <xdr:sp macro="" textlink="">
      <xdr:nvSpPr>
        <xdr:cNvPr id="116" name="【図書館】&#10;一人当たり面積最大値テキスト"/>
        <xdr:cNvSpPr txBox="1"/>
      </xdr:nvSpPr>
      <xdr:spPr>
        <a:xfrm>
          <a:off x="10515600" y="5612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7620</xdr:rowOff>
    </xdr:from>
    <xdr:to>
      <xdr:col>55</xdr:col>
      <xdr:colOff>88900</xdr:colOff>
      <xdr:row>34</xdr:row>
      <xdr:rowOff>7620</xdr:rowOff>
    </xdr:to>
    <xdr:cxnSp macro="">
      <xdr:nvCxnSpPr>
        <xdr:cNvPr id="117" name="直線コネクタ 116"/>
        <xdr:cNvCxnSpPr/>
      </xdr:nvCxnSpPr>
      <xdr:spPr>
        <a:xfrm>
          <a:off x="10388600" y="5836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38117</xdr:rowOff>
    </xdr:from>
    <xdr:ext cx="469744" cy="259045"/>
    <xdr:sp macro="" textlink="">
      <xdr:nvSpPr>
        <xdr:cNvPr id="118" name="【図書館】&#10;一人当たり面積平均値テキスト"/>
        <xdr:cNvSpPr txBox="1"/>
      </xdr:nvSpPr>
      <xdr:spPr>
        <a:xfrm>
          <a:off x="10515600" y="67246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19" name="フローチャート: 判断 118"/>
        <xdr:cNvSpPr/>
      </xdr:nvSpPr>
      <xdr:spPr>
        <a:xfrm>
          <a:off x="10426700" y="6746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71120</xdr:rowOff>
    </xdr:from>
    <xdr:to>
      <xdr:col>50</xdr:col>
      <xdr:colOff>165100</xdr:colOff>
      <xdr:row>40</xdr:row>
      <xdr:rowOff>1270</xdr:rowOff>
    </xdr:to>
    <xdr:sp macro="" textlink="">
      <xdr:nvSpPr>
        <xdr:cNvPr id="120" name="フローチャート: 判断 119"/>
        <xdr:cNvSpPr/>
      </xdr:nvSpPr>
      <xdr:spPr>
        <a:xfrm>
          <a:off x="9588500" y="675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139700</xdr:rowOff>
    </xdr:from>
    <xdr:to>
      <xdr:col>46</xdr:col>
      <xdr:colOff>38100</xdr:colOff>
      <xdr:row>40</xdr:row>
      <xdr:rowOff>69850</xdr:rowOff>
    </xdr:to>
    <xdr:sp macro="" textlink="">
      <xdr:nvSpPr>
        <xdr:cNvPr id="121" name="フローチャート: 判断 120"/>
        <xdr:cNvSpPr/>
      </xdr:nvSpPr>
      <xdr:spPr>
        <a:xfrm>
          <a:off x="8699500" y="6826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137414</xdr:rowOff>
    </xdr:from>
    <xdr:to>
      <xdr:col>41</xdr:col>
      <xdr:colOff>101600</xdr:colOff>
      <xdr:row>40</xdr:row>
      <xdr:rowOff>67564</xdr:rowOff>
    </xdr:to>
    <xdr:sp macro="" textlink="">
      <xdr:nvSpPr>
        <xdr:cNvPr id="122" name="フローチャート: 判断 121"/>
        <xdr:cNvSpPr/>
      </xdr:nvSpPr>
      <xdr:spPr>
        <a:xfrm>
          <a:off x="7810500" y="6823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125984</xdr:rowOff>
    </xdr:from>
    <xdr:to>
      <xdr:col>36</xdr:col>
      <xdr:colOff>165100</xdr:colOff>
      <xdr:row>40</xdr:row>
      <xdr:rowOff>56134</xdr:rowOff>
    </xdr:to>
    <xdr:sp macro="" textlink="">
      <xdr:nvSpPr>
        <xdr:cNvPr id="123" name="フローチャート: 判断 122"/>
        <xdr:cNvSpPr/>
      </xdr:nvSpPr>
      <xdr:spPr>
        <a:xfrm>
          <a:off x="6921500" y="681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57404</xdr:rowOff>
    </xdr:from>
    <xdr:to>
      <xdr:col>55</xdr:col>
      <xdr:colOff>50800</xdr:colOff>
      <xdr:row>38</xdr:row>
      <xdr:rowOff>159004</xdr:rowOff>
    </xdr:to>
    <xdr:sp macro="" textlink="">
      <xdr:nvSpPr>
        <xdr:cNvPr id="129" name="楕円 128"/>
        <xdr:cNvSpPr/>
      </xdr:nvSpPr>
      <xdr:spPr>
        <a:xfrm>
          <a:off x="10426700" y="65725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37</xdr:row>
      <xdr:rowOff>80281</xdr:rowOff>
    </xdr:from>
    <xdr:ext cx="469744" cy="259045"/>
    <xdr:sp macro="" textlink="">
      <xdr:nvSpPr>
        <xdr:cNvPr id="130" name="【図書館】&#10;一人当たり面積該当値テキスト"/>
        <xdr:cNvSpPr txBox="1"/>
      </xdr:nvSpPr>
      <xdr:spPr>
        <a:xfrm>
          <a:off x="10515600" y="6423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66548</xdr:rowOff>
    </xdr:from>
    <xdr:to>
      <xdr:col>50</xdr:col>
      <xdr:colOff>165100</xdr:colOff>
      <xdr:row>38</xdr:row>
      <xdr:rowOff>168148</xdr:rowOff>
    </xdr:to>
    <xdr:sp macro="" textlink="">
      <xdr:nvSpPr>
        <xdr:cNvPr id="131" name="楕円 130"/>
        <xdr:cNvSpPr/>
      </xdr:nvSpPr>
      <xdr:spPr>
        <a:xfrm>
          <a:off x="9588500" y="658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38</xdr:row>
      <xdr:rowOff>108204</xdr:rowOff>
    </xdr:from>
    <xdr:to>
      <xdr:col>55</xdr:col>
      <xdr:colOff>0</xdr:colOff>
      <xdr:row>38</xdr:row>
      <xdr:rowOff>117348</xdr:rowOff>
    </xdr:to>
    <xdr:cxnSp macro="">
      <xdr:nvCxnSpPr>
        <xdr:cNvPr id="132" name="直線コネクタ 131"/>
        <xdr:cNvCxnSpPr/>
      </xdr:nvCxnSpPr>
      <xdr:spPr>
        <a:xfrm flipV="1">
          <a:off x="9639300" y="6623304"/>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73406</xdr:rowOff>
    </xdr:from>
    <xdr:to>
      <xdr:col>46</xdr:col>
      <xdr:colOff>38100</xdr:colOff>
      <xdr:row>39</xdr:row>
      <xdr:rowOff>3556</xdr:rowOff>
    </xdr:to>
    <xdr:sp macro="" textlink="">
      <xdr:nvSpPr>
        <xdr:cNvPr id="133" name="楕円 132"/>
        <xdr:cNvSpPr/>
      </xdr:nvSpPr>
      <xdr:spPr>
        <a:xfrm>
          <a:off x="8699500" y="65885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117348</xdr:rowOff>
    </xdr:from>
    <xdr:to>
      <xdr:col>50</xdr:col>
      <xdr:colOff>114300</xdr:colOff>
      <xdr:row>38</xdr:row>
      <xdr:rowOff>124206</xdr:rowOff>
    </xdr:to>
    <xdr:cxnSp macro="">
      <xdr:nvCxnSpPr>
        <xdr:cNvPr id="134" name="直線コネクタ 133"/>
        <xdr:cNvCxnSpPr/>
      </xdr:nvCxnSpPr>
      <xdr:spPr>
        <a:xfrm flipV="1">
          <a:off x="8750300" y="6632448"/>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80264</xdr:rowOff>
    </xdr:from>
    <xdr:to>
      <xdr:col>41</xdr:col>
      <xdr:colOff>101600</xdr:colOff>
      <xdr:row>39</xdr:row>
      <xdr:rowOff>10414</xdr:rowOff>
    </xdr:to>
    <xdr:sp macro="" textlink="">
      <xdr:nvSpPr>
        <xdr:cNvPr id="135" name="楕円 134"/>
        <xdr:cNvSpPr/>
      </xdr:nvSpPr>
      <xdr:spPr>
        <a:xfrm>
          <a:off x="7810500" y="659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38</xdr:row>
      <xdr:rowOff>124206</xdr:rowOff>
    </xdr:from>
    <xdr:to>
      <xdr:col>45</xdr:col>
      <xdr:colOff>177800</xdr:colOff>
      <xdr:row>38</xdr:row>
      <xdr:rowOff>131064</xdr:rowOff>
    </xdr:to>
    <xdr:cxnSp macro="">
      <xdr:nvCxnSpPr>
        <xdr:cNvPr id="136" name="直線コネクタ 135"/>
        <xdr:cNvCxnSpPr/>
      </xdr:nvCxnSpPr>
      <xdr:spPr>
        <a:xfrm flipV="1">
          <a:off x="7861300" y="6639306"/>
          <a:ext cx="8890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89408</xdr:rowOff>
    </xdr:from>
    <xdr:to>
      <xdr:col>36</xdr:col>
      <xdr:colOff>165100</xdr:colOff>
      <xdr:row>39</xdr:row>
      <xdr:rowOff>19558</xdr:rowOff>
    </xdr:to>
    <xdr:sp macro="" textlink="">
      <xdr:nvSpPr>
        <xdr:cNvPr id="137" name="楕円 136"/>
        <xdr:cNvSpPr/>
      </xdr:nvSpPr>
      <xdr:spPr>
        <a:xfrm>
          <a:off x="6921500" y="6604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38</xdr:row>
      <xdr:rowOff>131064</xdr:rowOff>
    </xdr:from>
    <xdr:to>
      <xdr:col>41</xdr:col>
      <xdr:colOff>50800</xdr:colOff>
      <xdr:row>38</xdr:row>
      <xdr:rowOff>140208</xdr:rowOff>
    </xdr:to>
    <xdr:cxnSp macro="">
      <xdr:nvCxnSpPr>
        <xdr:cNvPr id="138" name="直線コネクタ 137"/>
        <xdr:cNvCxnSpPr/>
      </xdr:nvCxnSpPr>
      <xdr:spPr>
        <a:xfrm flipV="1">
          <a:off x="6972300" y="6646164"/>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39</xdr:row>
      <xdr:rowOff>163847</xdr:rowOff>
    </xdr:from>
    <xdr:ext cx="469744" cy="259045"/>
    <xdr:sp macro="" textlink="">
      <xdr:nvSpPr>
        <xdr:cNvPr id="139" name="n_1aveValue【図書館】&#10;一人当たり面積"/>
        <xdr:cNvSpPr txBox="1"/>
      </xdr:nvSpPr>
      <xdr:spPr>
        <a:xfrm>
          <a:off x="9391727" y="685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60977</xdr:rowOff>
    </xdr:from>
    <xdr:ext cx="469744" cy="259045"/>
    <xdr:sp macro="" textlink="">
      <xdr:nvSpPr>
        <xdr:cNvPr id="140" name="n_2aveValue【図書館】&#10;一人当たり面積"/>
        <xdr:cNvSpPr txBox="1"/>
      </xdr:nvSpPr>
      <xdr:spPr>
        <a:xfrm>
          <a:off x="8515427" y="6918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58691</xdr:rowOff>
    </xdr:from>
    <xdr:ext cx="469744" cy="259045"/>
    <xdr:sp macro="" textlink="">
      <xdr:nvSpPr>
        <xdr:cNvPr id="141" name="n_3aveValue【図書館】&#10;一人当たり面積"/>
        <xdr:cNvSpPr txBox="1"/>
      </xdr:nvSpPr>
      <xdr:spPr>
        <a:xfrm>
          <a:off x="7626427" y="69166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47261</xdr:rowOff>
    </xdr:from>
    <xdr:ext cx="469744" cy="259045"/>
    <xdr:sp macro="" textlink="">
      <xdr:nvSpPr>
        <xdr:cNvPr id="142" name="n_4aveValue【図書館】&#10;一人当たり面積"/>
        <xdr:cNvSpPr txBox="1"/>
      </xdr:nvSpPr>
      <xdr:spPr>
        <a:xfrm>
          <a:off x="6737427" y="6905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37</xdr:row>
      <xdr:rowOff>13225</xdr:rowOff>
    </xdr:from>
    <xdr:ext cx="469744" cy="259045"/>
    <xdr:sp macro="" textlink="">
      <xdr:nvSpPr>
        <xdr:cNvPr id="143" name="n_1mainValue【図書館】&#10;一人当たり面積"/>
        <xdr:cNvSpPr txBox="1"/>
      </xdr:nvSpPr>
      <xdr:spPr>
        <a:xfrm>
          <a:off x="9391727" y="63568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20083</xdr:rowOff>
    </xdr:from>
    <xdr:ext cx="469744" cy="259045"/>
    <xdr:sp macro="" textlink="">
      <xdr:nvSpPr>
        <xdr:cNvPr id="144" name="n_2mainValue【図書館】&#10;一人当たり面積"/>
        <xdr:cNvSpPr txBox="1"/>
      </xdr:nvSpPr>
      <xdr:spPr>
        <a:xfrm>
          <a:off x="8515427" y="63637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26941</xdr:rowOff>
    </xdr:from>
    <xdr:ext cx="469744" cy="259045"/>
    <xdr:sp macro="" textlink="">
      <xdr:nvSpPr>
        <xdr:cNvPr id="145" name="n_3mainValue【図書館】&#10;一人当たり面積"/>
        <xdr:cNvSpPr txBox="1"/>
      </xdr:nvSpPr>
      <xdr:spPr>
        <a:xfrm>
          <a:off x="7626427" y="6370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36085</xdr:rowOff>
    </xdr:from>
    <xdr:ext cx="469744" cy="259045"/>
    <xdr:sp macro="" textlink="">
      <xdr:nvSpPr>
        <xdr:cNvPr id="146" name="n_4mainValue【図書館】&#10;一人当たり面積"/>
        <xdr:cNvSpPr txBox="1"/>
      </xdr:nvSpPr>
      <xdr:spPr>
        <a:xfrm>
          <a:off x="6737427" y="63797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体育館・プール】&#10;有形固定資産減価償却率グラフ枠"/>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156754</xdr:rowOff>
    </xdr:from>
    <xdr:to>
      <xdr:col>24</xdr:col>
      <xdr:colOff>62865</xdr:colOff>
      <xdr:row>64</xdr:row>
      <xdr:rowOff>130628</xdr:rowOff>
    </xdr:to>
    <xdr:cxnSp macro="">
      <xdr:nvCxnSpPr>
        <xdr:cNvPr id="172" name="直線コネクタ 171"/>
        <xdr:cNvCxnSpPr/>
      </xdr:nvCxnSpPr>
      <xdr:spPr>
        <a:xfrm flipV="1">
          <a:off x="4634865" y="9586504"/>
          <a:ext cx="0" cy="15169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134455</xdr:rowOff>
    </xdr:from>
    <xdr:ext cx="469744" cy="259045"/>
    <xdr:sp macro="" textlink="">
      <xdr:nvSpPr>
        <xdr:cNvPr id="173" name="【体育館・プール】&#10;有形固定資産減価償却率最小値テキスト"/>
        <xdr:cNvSpPr txBox="1"/>
      </xdr:nvSpPr>
      <xdr:spPr>
        <a:xfrm>
          <a:off x="4673600" y="1110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130628</xdr:rowOff>
    </xdr:from>
    <xdr:to>
      <xdr:col>24</xdr:col>
      <xdr:colOff>152400</xdr:colOff>
      <xdr:row>64</xdr:row>
      <xdr:rowOff>130628</xdr:rowOff>
    </xdr:to>
    <xdr:cxnSp macro="">
      <xdr:nvCxnSpPr>
        <xdr:cNvPr id="174" name="直線コネクタ 173"/>
        <xdr:cNvCxnSpPr/>
      </xdr:nvCxnSpPr>
      <xdr:spPr>
        <a:xfrm>
          <a:off x="4546600" y="11103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103431</xdr:rowOff>
    </xdr:from>
    <xdr:ext cx="340478" cy="259045"/>
    <xdr:sp macro="" textlink="">
      <xdr:nvSpPr>
        <xdr:cNvPr id="175" name="【体育館・プール】&#10;有形固定資産減価償却率最大値テキスト"/>
        <xdr:cNvSpPr txBox="1"/>
      </xdr:nvSpPr>
      <xdr:spPr>
        <a:xfrm>
          <a:off x="4673600" y="936173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156754</xdr:rowOff>
    </xdr:from>
    <xdr:to>
      <xdr:col>24</xdr:col>
      <xdr:colOff>152400</xdr:colOff>
      <xdr:row>55</xdr:row>
      <xdr:rowOff>156754</xdr:rowOff>
    </xdr:to>
    <xdr:cxnSp macro="">
      <xdr:nvCxnSpPr>
        <xdr:cNvPr id="176" name="直線コネクタ 175"/>
        <xdr:cNvCxnSpPr/>
      </xdr:nvCxnSpPr>
      <xdr:spPr>
        <a:xfrm>
          <a:off x="4546600" y="95865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151692</xdr:rowOff>
    </xdr:from>
    <xdr:ext cx="405111" cy="259045"/>
    <xdr:sp macro="" textlink="">
      <xdr:nvSpPr>
        <xdr:cNvPr id="177" name="【体育館・プール】&#10;有形固定資産減価償却率平均値テキスト"/>
        <xdr:cNvSpPr txBox="1"/>
      </xdr:nvSpPr>
      <xdr:spPr>
        <a:xfrm>
          <a:off x="4673600" y="1043869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128815</xdr:rowOff>
    </xdr:from>
    <xdr:to>
      <xdr:col>24</xdr:col>
      <xdr:colOff>114300</xdr:colOff>
      <xdr:row>62</xdr:row>
      <xdr:rowOff>58965</xdr:rowOff>
    </xdr:to>
    <xdr:sp macro="" textlink="">
      <xdr:nvSpPr>
        <xdr:cNvPr id="178" name="フローチャート: 判断 177"/>
        <xdr:cNvSpPr/>
      </xdr:nvSpPr>
      <xdr:spPr>
        <a:xfrm>
          <a:off x="4584700" y="10587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87993</xdr:rowOff>
    </xdr:from>
    <xdr:to>
      <xdr:col>20</xdr:col>
      <xdr:colOff>38100</xdr:colOff>
      <xdr:row>62</xdr:row>
      <xdr:rowOff>18143</xdr:rowOff>
    </xdr:to>
    <xdr:sp macro="" textlink="">
      <xdr:nvSpPr>
        <xdr:cNvPr id="179" name="フローチャート: 判断 178"/>
        <xdr:cNvSpPr/>
      </xdr:nvSpPr>
      <xdr:spPr>
        <a:xfrm>
          <a:off x="3746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120650</xdr:rowOff>
    </xdr:from>
    <xdr:to>
      <xdr:col>15</xdr:col>
      <xdr:colOff>101600</xdr:colOff>
      <xdr:row>62</xdr:row>
      <xdr:rowOff>50800</xdr:rowOff>
    </xdr:to>
    <xdr:sp macro="" textlink="">
      <xdr:nvSpPr>
        <xdr:cNvPr id="180" name="フローチャート: 判断 179"/>
        <xdr:cNvSpPr/>
      </xdr:nvSpPr>
      <xdr:spPr>
        <a:xfrm>
          <a:off x="2857500" y="1057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87993</xdr:rowOff>
    </xdr:from>
    <xdr:to>
      <xdr:col>10</xdr:col>
      <xdr:colOff>165100</xdr:colOff>
      <xdr:row>62</xdr:row>
      <xdr:rowOff>18143</xdr:rowOff>
    </xdr:to>
    <xdr:sp macro="" textlink="">
      <xdr:nvSpPr>
        <xdr:cNvPr id="181" name="フローチャート: 判断 180"/>
        <xdr:cNvSpPr/>
      </xdr:nvSpPr>
      <xdr:spPr>
        <a:xfrm>
          <a:off x="1968500" y="10546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53703</xdr:rowOff>
    </xdr:from>
    <xdr:to>
      <xdr:col>6</xdr:col>
      <xdr:colOff>38100</xdr:colOff>
      <xdr:row>61</xdr:row>
      <xdr:rowOff>155303</xdr:rowOff>
    </xdr:to>
    <xdr:sp macro="" textlink="">
      <xdr:nvSpPr>
        <xdr:cNvPr id="182" name="フローチャート: 判断 181"/>
        <xdr:cNvSpPr/>
      </xdr:nvSpPr>
      <xdr:spPr>
        <a:xfrm>
          <a:off x="1079500" y="105121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158206</xdr:rowOff>
    </xdr:from>
    <xdr:to>
      <xdr:col>24</xdr:col>
      <xdr:colOff>114300</xdr:colOff>
      <xdr:row>63</xdr:row>
      <xdr:rowOff>88356</xdr:rowOff>
    </xdr:to>
    <xdr:sp macro="" textlink="">
      <xdr:nvSpPr>
        <xdr:cNvPr id="188" name="楕円 187"/>
        <xdr:cNvSpPr/>
      </xdr:nvSpPr>
      <xdr:spPr>
        <a:xfrm>
          <a:off x="4584700" y="10788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136633</xdr:rowOff>
    </xdr:from>
    <xdr:ext cx="405111" cy="259045"/>
    <xdr:sp macro="" textlink="">
      <xdr:nvSpPr>
        <xdr:cNvPr id="189" name="【体育館・プール】&#10;有形固定資産減価償却率該当値テキスト"/>
        <xdr:cNvSpPr txBox="1"/>
      </xdr:nvSpPr>
      <xdr:spPr>
        <a:xfrm>
          <a:off x="4673600" y="107665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146776</xdr:rowOff>
    </xdr:from>
    <xdr:to>
      <xdr:col>20</xdr:col>
      <xdr:colOff>38100</xdr:colOff>
      <xdr:row>63</xdr:row>
      <xdr:rowOff>76926</xdr:rowOff>
    </xdr:to>
    <xdr:sp macro="" textlink="">
      <xdr:nvSpPr>
        <xdr:cNvPr id="190" name="楕円 189"/>
        <xdr:cNvSpPr/>
      </xdr:nvSpPr>
      <xdr:spPr>
        <a:xfrm>
          <a:off x="3746500" y="1077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26126</xdr:rowOff>
    </xdr:from>
    <xdr:to>
      <xdr:col>24</xdr:col>
      <xdr:colOff>63500</xdr:colOff>
      <xdr:row>63</xdr:row>
      <xdr:rowOff>37556</xdr:rowOff>
    </xdr:to>
    <xdr:cxnSp macro="">
      <xdr:nvCxnSpPr>
        <xdr:cNvPr id="191" name="直線コネクタ 190"/>
        <xdr:cNvCxnSpPr/>
      </xdr:nvCxnSpPr>
      <xdr:spPr>
        <a:xfrm>
          <a:off x="3797300" y="10827476"/>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63</xdr:row>
      <xdr:rowOff>71665</xdr:rowOff>
    </xdr:from>
    <xdr:to>
      <xdr:col>15</xdr:col>
      <xdr:colOff>101600</xdr:colOff>
      <xdr:row>64</xdr:row>
      <xdr:rowOff>1815</xdr:rowOff>
    </xdr:to>
    <xdr:sp macro="" textlink="">
      <xdr:nvSpPr>
        <xdr:cNvPr id="192" name="楕円 191"/>
        <xdr:cNvSpPr/>
      </xdr:nvSpPr>
      <xdr:spPr>
        <a:xfrm>
          <a:off x="2857500" y="10873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26126</xdr:rowOff>
    </xdr:from>
    <xdr:to>
      <xdr:col>19</xdr:col>
      <xdr:colOff>177800</xdr:colOff>
      <xdr:row>63</xdr:row>
      <xdr:rowOff>122465</xdr:rowOff>
    </xdr:to>
    <xdr:cxnSp macro="">
      <xdr:nvCxnSpPr>
        <xdr:cNvPr id="193" name="直線コネクタ 192"/>
        <xdr:cNvCxnSpPr/>
      </xdr:nvCxnSpPr>
      <xdr:spPr>
        <a:xfrm flipV="1">
          <a:off x="2908300" y="10827476"/>
          <a:ext cx="889000" cy="9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63</xdr:row>
      <xdr:rowOff>68399</xdr:rowOff>
    </xdr:from>
    <xdr:to>
      <xdr:col>10</xdr:col>
      <xdr:colOff>165100</xdr:colOff>
      <xdr:row>63</xdr:row>
      <xdr:rowOff>169999</xdr:rowOff>
    </xdr:to>
    <xdr:sp macro="" textlink="">
      <xdr:nvSpPr>
        <xdr:cNvPr id="194" name="楕円 193"/>
        <xdr:cNvSpPr/>
      </xdr:nvSpPr>
      <xdr:spPr>
        <a:xfrm>
          <a:off x="1968500" y="108697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119199</xdr:rowOff>
    </xdr:from>
    <xdr:to>
      <xdr:col>15</xdr:col>
      <xdr:colOff>50800</xdr:colOff>
      <xdr:row>63</xdr:row>
      <xdr:rowOff>122465</xdr:rowOff>
    </xdr:to>
    <xdr:cxnSp macro="">
      <xdr:nvCxnSpPr>
        <xdr:cNvPr id="195" name="直線コネクタ 194"/>
        <xdr:cNvCxnSpPr/>
      </xdr:nvCxnSpPr>
      <xdr:spPr>
        <a:xfrm>
          <a:off x="2019300" y="10920549"/>
          <a:ext cx="889000" cy="3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43906</xdr:rowOff>
    </xdr:from>
    <xdr:to>
      <xdr:col>6</xdr:col>
      <xdr:colOff>38100</xdr:colOff>
      <xdr:row>63</xdr:row>
      <xdr:rowOff>145506</xdr:rowOff>
    </xdr:to>
    <xdr:sp macro="" textlink="">
      <xdr:nvSpPr>
        <xdr:cNvPr id="196" name="楕円 195"/>
        <xdr:cNvSpPr/>
      </xdr:nvSpPr>
      <xdr:spPr>
        <a:xfrm>
          <a:off x="1079500" y="10845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94706</xdr:rowOff>
    </xdr:from>
    <xdr:to>
      <xdr:col>10</xdr:col>
      <xdr:colOff>114300</xdr:colOff>
      <xdr:row>63</xdr:row>
      <xdr:rowOff>119199</xdr:rowOff>
    </xdr:to>
    <xdr:cxnSp macro="">
      <xdr:nvCxnSpPr>
        <xdr:cNvPr id="197" name="直線コネクタ 196"/>
        <xdr:cNvCxnSpPr/>
      </xdr:nvCxnSpPr>
      <xdr:spPr>
        <a:xfrm>
          <a:off x="1130300" y="10896056"/>
          <a:ext cx="889000" cy="244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60</xdr:row>
      <xdr:rowOff>34670</xdr:rowOff>
    </xdr:from>
    <xdr:ext cx="405111" cy="259045"/>
    <xdr:sp macro="" textlink="">
      <xdr:nvSpPr>
        <xdr:cNvPr id="198" name="n_1aveValue【体育館・プール】&#10;有形固定資産減価償却率"/>
        <xdr:cNvSpPr txBox="1"/>
      </xdr:nvSpPr>
      <xdr:spPr>
        <a:xfrm>
          <a:off x="35820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67327</xdr:rowOff>
    </xdr:from>
    <xdr:ext cx="405111" cy="259045"/>
    <xdr:sp macro="" textlink="">
      <xdr:nvSpPr>
        <xdr:cNvPr id="199" name="n_2aveValue【体育館・プール】&#10;有形固定資産減価償却率"/>
        <xdr:cNvSpPr txBox="1"/>
      </xdr:nvSpPr>
      <xdr:spPr>
        <a:xfrm>
          <a:off x="2705744" y="10354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34670</xdr:rowOff>
    </xdr:from>
    <xdr:ext cx="405111" cy="259045"/>
    <xdr:sp macro="" textlink="">
      <xdr:nvSpPr>
        <xdr:cNvPr id="200" name="n_3aveValue【体育館・プール】&#10;有形固定資産減価償却率"/>
        <xdr:cNvSpPr txBox="1"/>
      </xdr:nvSpPr>
      <xdr:spPr>
        <a:xfrm>
          <a:off x="1816744" y="103216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380</xdr:rowOff>
    </xdr:from>
    <xdr:ext cx="405111" cy="259045"/>
    <xdr:sp macro="" textlink="">
      <xdr:nvSpPr>
        <xdr:cNvPr id="201" name="n_4aveValue【体育館・プール】&#10;有形固定資産減価償却率"/>
        <xdr:cNvSpPr txBox="1"/>
      </xdr:nvSpPr>
      <xdr:spPr>
        <a:xfrm>
          <a:off x="927744" y="102873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68053</xdr:rowOff>
    </xdr:from>
    <xdr:ext cx="405111" cy="259045"/>
    <xdr:sp macro="" textlink="">
      <xdr:nvSpPr>
        <xdr:cNvPr id="202" name="n_1mainValue【体育館・プール】&#10;有形固定資産減価償却率"/>
        <xdr:cNvSpPr txBox="1"/>
      </xdr:nvSpPr>
      <xdr:spPr>
        <a:xfrm>
          <a:off x="3582044" y="1086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164392</xdr:rowOff>
    </xdr:from>
    <xdr:ext cx="405111" cy="259045"/>
    <xdr:sp macro="" textlink="">
      <xdr:nvSpPr>
        <xdr:cNvPr id="203" name="n_2mainValue【体育館・プール】&#10;有形固定資産減価償却率"/>
        <xdr:cNvSpPr txBox="1"/>
      </xdr:nvSpPr>
      <xdr:spPr>
        <a:xfrm>
          <a:off x="2705744" y="10965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161126</xdr:rowOff>
    </xdr:from>
    <xdr:ext cx="405111" cy="259045"/>
    <xdr:sp macro="" textlink="">
      <xdr:nvSpPr>
        <xdr:cNvPr id="204" name="n_3mainValue【体育館・プール】&#10;有形固定資産減価償却率"/>
        <xdr:cNvSpPr txBox="1"/>
      </xdr:nvSpPr>
      <xdr:spPr>
        <a:xfrm>
          <a:off x="1816744" y="109624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136633</xdr:rowOff>
    </xdr:from>
    <xdr:ext cx="405111" cy="259045"/>
    <xdr:sp macro="" textlink="">
      <xdr:nvSpPr>
        <xdr:cNvPr id="205" name="n_4mainValue【体育館・プール】&#10;有形固定資産減価償却率"/>
        <xdr:cNvSpPr txBox="1"/>
      </xdr:nvSpPr>
      <xdr:spPr>
        <a:xfrm>
          <a:off x="927744" y="1093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217" name="テキスト ボックス 216"/>
        <xdr:cNvSpPr txBox="1"/>
      </xdr:nvSpPr>
      <xdr:spPr>
        <a:xfrm>
          <a:off x="6136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219" name="テキスト ボックス 218"/>
        <xdr:cNvSpPr txBox="1"/>
      </xdr:nvSpPr>
      <xdr:spPr>
        <a:xfrm>
          <a:off x="6136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221" name="テキスト ボックス 220"/>
        <xdr:cNvSpPr txBox="1"/>
      </xdr:nvSpPr>
      <xdr:spPr>
        <a:xfrm>
          <a:off x="6136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223" name="テキスト ボックス 222"/>
        <xdr:cNvSpPr txBox="1"/>
      </xdr:nvSpPr>
      <xdr:spPr>
        <a:xfrm>
          <a:off x="6136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5" name="テキスト ボックス 224"/>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体育館・プール】&#10;一人当たり面積グラフ枠"/>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76353</xdr:rowOff>
    </xdr:from>
    <xdr:to>
      <xdr:col>54</xdr:col>
      <xdr:colOff>189865</xdr:colOff>
      <xdr:row>63</xdr:row>
      <xdr:rowOff>163678</xdr:rowOff>
    </xdr:to>
    <xdr:cxnSp macro="">
      <xdr:nvCxnSpPr>
        <xdr:cNvPr id="227" name="直線コネクタ 226"/>
        <xdr:cNvCxnSpPr/>
      </xdr:nvCxnSpPr>
      <xdr:spPr>
        <a:xfrm flipV="1">
          <a:off x="10476865" y="9506103"/>
          <a:ext cx="0" cy="14589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167505</xdr:rowOff>
    </xdr:from>
    <xdr:ext cx="469744" cy="259045"/>
    <xdr:sp macro="" textlink="">
      <xdr:nvSpPr>
        <xdr:cNvPr id="228" name="【体育館・プール】&#10;一人当たり面積最小値テキスト"/>
        <xdr:cNvSpPr txBox="1"/>
      </xdr:nvSpPr>
      <xdr:spPr>
        <a:xfrm>
          <a:off x="10515600" y="10968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163678</xdr:rowOff>
    </xdr:from>
    <xdr:to>
      <xdr:col>55</xdr:col>
      <xdr:colOff>88900</xdr:colOff>
      <xdr:row>63</xdr:row>
      <xdr:rowOff>163678</xdr:rowOff>
    </xdr:to>
    <xdr:cxnSp macro="">
      <xdr:nvCxnSpPr>
        <xdr:cNvPr id="229" name="直線コネクタ 228"/>
        <xdr:cNvCxnSpPr/>
      </xdr:nvCxnSpPr>
      <xdr:spPr>
        <a:xfrm>
          <a:off x="10388600" y="109650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23030</xdr:rowOff>
    </xdr:from>
    <xdr:ext cx="469744" cy="259045"/>
    <xdr:sp macro="" textlink="">
      <xdr:nvSpPr>
        <xdr:cNvPr id="230" name="【体育館・プール】&#10;一人当たり面積最大値テキスト"/>
        <xdr:cNvSpPr txBox="1"/>
      </xdr:nvSpPr>
      <xdr:spPr>
        <a:xfrm>
          <a:off x="10515600" y="92813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76353</xdr:rowOff>
    </xdr:from>
    <xdr:to>
      <xdr:col>55</xdr:col>
      <xdr:colOff>88900</xdr:colOff>
      <xdr:row>55</xdr:row>
      <xdr:rowOff>76353</xdr:rowOff>
    </xdr:to>
    <xdr:cxnSp macro="">
      <xdr:nvCxnSpPr>
        <xdr:cNvPr id="231" name="直線コネクタ 230"/>
        <xdr:cNvCxnSpPr/>
      </xdr:nvCxnSpPr>
      <xdr:spPr>
        <a:xfrm>
          <a:off x="10388600" y="95061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126611</xdr:rowOff>
    </xdr:from>
    <xdr:ext cx="469744" cy="259045"/>
    <xdr:sp macro="" textlink="">
      <xdr:nvSpPr>
        <xdr:cNvPr id="232" name="【体育館・プール】&#10;一人当たり面積平均値テキスト"/>
        <xdr:cNvSpPr txBox="1"/>
      </xdr:nvSpPr>
      <xdr:spPr>
        <a:xfrm>
          <a:off x="10515600" y="1041361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103734</xdr:rowOff>
    </xdr:from>
    <xdr:to>
      <xdr:col>55</xdr:col>
      <xdr:colOff>50800</xdr:colOff>
      <xdr:row>62</xdr:row>
      <xdr:rowOff>33884</xdr:rowOff>
    </xdr:to>
    <xdr:sp macro="" textlink="">
      <xdr:nvSpPr>
        <xdr:cNvPr id="233" name="フローチャート: 判断 232"/>
        <xdr:cNvSpPr/>
      </xdr:nvSpPr>
      <xdr:spPr>
        <a:xfrm>
          <a:off x="10426700" y="105621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102362</xdr:rowOff>
    </xdr:from>
    <xdr:to>
      <xdr:col>50</xdr:col>
      <xdr:colOff>165100</xdr:colOff>
      <xdr:row>62</xdr:row>
      <xdr:rowOff>32512</xdr:rowOff>
    </xdr:to>
    <xdr:sp macro="" textlink="">
      <xdr:nvSpPr>
        <xdr:cNvPr id="234" name="フローチャート: 判断 233"/>
        <xdr:cNvSpPr/>
      </xdr:nvSpPr>
      <xdr:spPr>
        <a:xfrm>
          <a:off x="9588500" y="1056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118364</xdr:rowOff>
    </xdr:from>
    <xdr:to>
      <xdr:col>46</xdr:col>
      <xdr:colOff>38100</xdr:colOff>
      <xdr:row>62</xdr:row>
      <xdr:rowOff>48514</xdr:rowOff>
    </xdr:to>
    <xdr:sp macro="" textlink="">
      <xdr:nvSpPr>
        <xdr:cNvPr id="235" name="フローチャート: 判断 234"/>
        <xdr:cNvSpPr/>
      </xdr:nvSpPr>
      <xdr:spPr>
        <a:xfrm>
          <a:off x="8699500" y="10576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132994</xdr:rowOff>
    </xdr:from>
    <xdr:to>
      <xdr:col>41</xdr:col>
      <xdr:colOff>101600</xdr:colOff>
      <xdr:row>62</xdr:row>
      <xdr:rowOff>63144</xdr:rowOff>
    </xdr:to>
    <xdr:sp macro="" textlink="">
      <xdr:nvSpPr>
        <xdr:cNvPr id="236" name="フローチャート: 判断 235"/>
        <xdr:cNvSpPr/>
      </xdr:nvSpPr>
      <xdr:spPr>
        <a:xfrm>
          <a:off x="7810500" y="10591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127051</xdr:rowOff>
    </xdr:from>
    <xdr:to>
      <xdr:col>36</xdr:col>
      <xdr:colOff>165100</xdr:colOff>
      <xdr:row>62</xdr:row>
      <xdr:rowOff>57201</xdr:rowOff>
    </xdr:to>
    <xdr:sp macro="" textlink="">
      <xdr:nvSpPr>
        <xdr:cNvPr id="237" name="フローチャート: 判断 236"/>
        <xdr:cNvSpPr/>
      </xdr:nvSpPr>
      <xdr:spPr>
        <a:xfrm>
          <a:off x="6921500" y="10585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138938</xdr:rowOff>
    </xdr:from>
    <xdr:to>
      <xdr:col>55</xdr:col>
      <xdr:colOff>50800</xdr:colOff>
      <xdr:row>63</xdr:row>
      <xdr:rowOff>69088</xdr:rowOff>
    </xdr:to>
    <xdr:sp macro="" textlink="">
      <xdr:nvSpPr>
        <xdr:cNvPr id="243" name="楕円 242"/>
        <xdr:cNvSpPr/>
      </xdr:nvSpPr>
      <xdr:spPr>
        <a:xfrm>
          <a:off x="10426700" y="10768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117365</xdr:rowOff>
    </xdr:from>
    <xdr:ext cx="469744" cy="259045"/>
    <xdr:sp macro="" textlink="">
      <xdr:nvSpPr>
        <xdr:cNvPr id="244" name="【体育館・プール】&#10;一人当たり面積該当値テキスト"/>
        <xdr:cNvSpPr txBox="1"/>
      </xdr:nvSpPr>
      <xdr:spPr>
        <a:xfrm>
          <a:off x="10515600" y="10747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141224</xdr:rowOff>
    </xdr:from>
    <xdr:to>
      <xdr:col>50</xdr:col>
      <xdr:colOff>165100</xdr:colOff>
      <xdr:row>63</xdr:row>
      <xdr:rowOff>71374</xdr:rowOff>
    </xdr:to>
    <xdr:sp macro="" textlink="">
      <xdr:nvSpPr>
        <xdr:cNvPr id="245" name="楕円 244"/>
        <xdr:cNvSpPr/>
      </xdr:nvSpPr>
      <xdr:spPr>
        <a:xfrm>
          <a:off x="9588500" y="10771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18288</xdr:rowOff>
    </xdr:from>
    <xdr:to>
      <xdr:col>55</xdr:col>
      <xdr:colOff>0</xdr:colOff>
      <xdr:row>63</xdr:row>
      <xdr:rowOff>20574</xdr:rowOff>
    </xdr:to>
    <xdr:cxnSp macro="">
      <xdr:nvCxnSpPr>
        <xdr:cNvPr id="246" name="直線コネクタ 245"/>
        <xdr:cNvCxnSpPr/>
      </xdr:nvCxnSpPr>
      <xdr:spPr>
        <a:xfrm flipV="1">
          <a:off x="9639300" y="10819638"/>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143510</xdr:rowOff>
    </xdr:from>
    <xdr:to>
      <xdr:col>46</xdr:col>
      <xdr:colOff>38100</xdr:colOff>
      <xdr:row>63</xdr:row>
      <xdr:rowOff>73660</xdr:rowOff>
    </xdr:to>
    <xdr:sp macro="" textlink="">
      <xdr:nvSpPr>
        <xdr:cNvPr id="247" name="楕円 246"/>
        <xdr:cNvSpPr/>
      </xdr:nvSpPr>
      <xdr:spPr>
        <a:xfrm>
          <a:off x="8699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20574</xdr:rowOff>
    </xdr:from>
    <xdr:to>
      <xdr:col>50</xdr:col>
      <xdr:colOff>114300</xdr:colOff>
      <xdr:row>63</xdr:row>
      <xdr:rowOff>22860</xdr:rowOff>
    </xdr:to>
    <xdr:cxnSp macro="">
      <xdr:nvCxnSpPr>
        <xdr:cNvPr id="248" name="直線コネクタ 247"/>
        <xdr:cNvCxnSpPr/>
      </xdr:nvCxnSpPr>
      <xdr:spPr>
        <a:xfrm flipV="1">
          <a:off x="8750300" y="10821924"/>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145338</xdr:rowOff>
    </xdr:from>
    <xdr:to>
      <xdr:col>41</xdr:col>
      <xdr:colOff>101600</xdr:colOff>
      <xdr:row>63</xdr:row>
      <xdr:rowOff>75488</xdr:rowOff>
    </xdr:to>
    <xdr:sp macro="" textlink="">
      <xdr:nvSpPr>
        <xdr:cNvPr id="249" name="楕円 248"/>
        <xdr:cNvSpPr/>
      </xdr:nvSpPr>
      <xdr:spPr>
        <a:xfrm>
          <a:off x="7810500" y="107752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22860</xdr:rowOff>
    </xdr:from>
    <xdr:to>
      <xdr:col>45</xdr:col>
      <xdr:colOff>177800</xdr:colOff>
      <xdr:row>63</xdr:row>
      <xdr:rowOff>24688</xdr:rowOff>
    </xdr:to>
    <xdr:cxnSp macro="">
      <xdr:nvCxnSpPr>
        <xdr:cNvPr id="250" name="直線コネクタ 249"/>
        <xdr:cNvCxnSpPr/>
      </xdr:nvCxnSpPr>
      <xdr:spPr>
        <a:xfrm flipV="1">
          <a:off x="7861300" y="10824210"/>
          <a:ext cx="889000" cy="1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147625</xdr:rowOff>
    </xdr:from>
    <xdr:to>
      <xdr:col>36</xdr:col>
      <xdr:colOff>165100</xdr:colOff>
      <xdr:row>63</xdr:row>
      <xdr:rowOff>77775</xdr:rowOff>
    </xdr:to>
    <xdr:sp macro="" textlink="">
      <xdr:nvSpPr>
        <xdr:cNvPr id="251" name="楕円 250"/>
        <xdr:cNvSpPr/>
      </xdr:nvSpPr>
      <xdr:spPr>
        <a:xfrm>
          <a:off x="6921500" y="107775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24688</xdr:rowOff>
    </xdr:from>
    <xdr:to>
      <xdr:col>41</xdr:col>
      <xdr:colOff>50800</xdr:colOff>
      <xdr:row>63</xdr:row>
      <xdr:rowOff>26975</xdr:rowOff>
    </xdr:to>
    <xdr:cxnSp macro="">
      <xdr:nvCxnSpPr>
        <xdr:cNvPr id="252" name="直線コネクタ 251"/>
        <xdr:cNvCxnSpPr/>
      </xdr:nvCxnSpPr>
      <xdr:spPr>
        <a:xfrm flipV="1">
          <a:off x="6972300" y="10826038"/>
          <a:ext cx="889000" cy="2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49039</xdr:rowOff>
    </xdr:from>
    <xdr:ext cx="469744" cy="259045"/>
    <xdr:sp macro="" textlink="">
      <xdr:nvSpPr>
        <xdr:cNvPr id="253" name="n_1aveValue【体育館・プール】&#10;一人当たり面積"/>
        <xdr:cNvSpPr txBox="1"/>
      </xdr:nvSpPr>
      <xdr:spPr>
        <a:xfrm>
          <a:off x="9391727" y="103360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65041</xdr:rowOff>
    </xdr:from>
    <xdr:ext cx="469744" cy="259045"/>
    <xdr:sp macro="" textlink="">
      <xdr:nvSpPr>
        <xdr:cNvPr id="254" name="n_2aveValue【体育館・プール】&#10;一人当たり面積"/>
        <xdr:cNvSpPr txBox="1"/>
      </xdr:nvSpPr>
      <xdr:spPr>
        <a:xfrm>
          <a:off x="8515427" y="1035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79671</xdr:rowOff>
    </xdr:from>
    <xdr:ext cx="469744" cy="259045"/>
    <xdr:sp macro="" textlink="">
      <xdr:nvSpPr>
        <xdr:cNvPr id="255" name="n_3aveValue【体育館・プール】&#10;一人当たり面積"/>
        <xdr:cNvSpPr txBox="1"/>
      </xdr:nvSpPr>
      <xdr:spPr>
        <a:xfrm>
          <a:off x="7626427" y="103666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73728</xdr:rowOff>
    </xdr:from>
    <xdr:ext cx="469744" cy="259045"/>
    <xdr:sp macro="" textlink="">
      <xdr:nvSpPr>
        <xdr:cNvPr id="256" name="n_4aveValue【体育館・プール】&#10;一人当たり面積"/>
        <xdr:cNvSpPr txBox="1"/>
      </xdr:nvSpPr>
      <xdr:spPr>
        <a:xfrm>
          <a:off x="6737427" y="10360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62501</xdr:rowOff>
    </xdr:from>
    <xdr:ext cx="469744" cy="259045"/>
    <xdr:sp macro="" textlink="">
      <xdr:nvSpPr>
        <xdr:cNvPr id="257" name="n_1mainValue【体育館・プール】&#10;一人当たり面積"/>
        <xdr:cNvSpPr txBox="1"/>
      </xdr:nvSpPr>
      <xdr:spPr>
        <a:xfrm>
          <a:off x="9391727" y="10863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64787</xdr:rowOff>
    </xdr:from>
    <xdr:ext cx="469744" cy="259045"/>
    <xdr:sp macro="" textlink="">
      <xdr:nvSpPr>
        <xdr:cNvPr id="258" name="n_2mainValue【体育館・プール】&#10;一人当たり面積"/>
        <xdr:cNvSpPr txBox="1"/>
      </xdr:nvSpPr>
      <xdr:spPr>
        <a:xfrm>
          <a:off x="8515427"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66615</xdr:rowOff>
    </xdr:from>
    <xdr:ext cx="469744" cy="259045"/>
    <xdr:sp macro="" textlink="">
      <xdr:nvSpPr>
        <xdr:cNvPr id="259" name="n_3mainValue【体育館・プール】&#10;一人当たり面積"/>
        <xdr:cNvSpPr txBox="1"/>
      </xdr:nvSpPr>
      <xdr:spPr>
        <a:xfrm>
          <a:off x="7626427" y="10867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68902</xdr:rowOff>
    </xdr:from>
    <xdr:ext cx="469744" cy="259045"/>
    <xdr:sp macro="" textlink="">
      <xdr:nvSpPr>
        <xdr:cNvPr id="260" name="n_4mainValue【体育館・プール】&#10;一人当たり面積"/>
        <xdr:cNvSpPr txBox="1"/>
      </xdr:nvSpPr>
      <xdr:spPr>
        <a:xfrm>
          <a:off x="6737427" y="108702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xdr:cNvSpPr/>
      </xdr:nvSpPr>
      <xdr:spPr>
        <a:xfrm>
          <a:off x="762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68</xdr:row>
      <xdr:rowOff>152400</xdr:rowOff>
    </xdr:from>
    <xdr:to>
      <xdr:col>59</xdr:col>
      <xdr:colOff>88900</xdr:colOff>
      <xdr:row>72</xdr:row>
      <xdr:rowOff>101600</xdr:rowOff>
    </xdr:to>
    <xdr:sp macro="" textlink="">
      <xdr:nvSpPr>
        <xdr:cNvPr id="269" name="正方形/長方形 268"/>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70" name="正方形/長方形 269"/>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71" name="正方形/長方形 270"/>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72" name="正方形/長方形 271"/>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73" name="正方形/長方形 272"/>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74" name="正方形/長方形 273"/>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75" name="正方形/長方形 274"/>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76" name="正方形/長方形 275"/>
        <xdr:cNvSpPr/>
      </xdr:nvSpPr>
      <xdr:spPr>
        <a:xfrm>
          <a:off x="6604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91</xdr:row>
      <xdr:rowOff>19050</xdr:rowOff>
    </xdr:from>
    <xdr:to>
      <xdr:col>28</xdr:col>
      <xdr:colOff>152400</xdr:colOff>
      <xdr:row>94</xdr:row>
      <xdr:rowOff>139700</xdr:rowOff>
    </xdr:to>
    <xdr:sp macro="" textlink="">
      <xdr:nvSpPr>
        <xdr:cNvPr id="277" name="正方形/長方形 276"/>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8" name="正方形/長方形 277"/>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9" name="正方形/長方形 278"/>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0" name="正方形/長方形 279"/>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1" name="正方形/長方形 280"/>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2" name="正方形/長方形 281"/>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3" name="正方形/長方形 282"/>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4" name="正方形/長方形 283"/>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5" name="テキスト ボックス 284"/>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6" name="直線コネクタ 285"/>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87" name="テキスト ボックス 286"/>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88" name="直線コネクタ 287"/>
        <xdr:cNvCxnSpPr/>
      </xdr:nvCxnSpPr>
      <xdr:spPr>
        <a:xfrm>
          <a:off x="762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89" name="テキスト ボックス 288"/>
        <xdr:cNvSpPr txBox="1"/>
      </xdr:nvSpPr>
      <xdr:spPr>
        <a:xfrm>
          <a:off x="294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0" name="直線コネクタ 289"/>
        <xdr:cNvCxnSpPr/>
      </xdr:nvCxnSpPr>
      <xdr:spPr>
        <a:xfrm>
          <a:off x="762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1" name="テキスト ボックス 290"/>
        <xdr:cNvSpPr txBox="1"/>
      </xdr:nvSpPr>
      <xdr:spPr>
        <a:xfrm>
          <a:off x="358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2" name="直線コネクタ 291"/>
        <xdr:cNvCxnSpPr/>
      </xdr:nvCxnSpPr>
      <xdr:spPr>
        <a:xfrm>
          <a:off x="762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3" name="テキスト ボックス 292"/>
        <xdr:cNvSpPr txBox="1"/>
      </xdr:nvSpPr>
      <xdr:spPr>
        <a:xfrm>
          <a:off x="358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4" name="直線コネクタ 293"/>
        <xdr:cNvCxnSpPr/>
      </xdr:nvCxnSpPr>
      <xdr:spPr>
        <a:xfrm>
          <a:off x="762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5" name="テキスト ボックス 294"/>
        <xdr:cNvSpPr txBox="1"/>
      </xdr:nvSpPr>
      <xdr:spPr>
        <a:xfrm>
          <a:off x="358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6" name="直線コネクタ 295"/>
        <xdr:cNvCxnSpPr/>
      </xdr:nvCxnSpPr>
      <xdr:spPr>
        <a:xfrm>
          <a:off x="762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297" name="テキスト ボックス 296"/>
        <xdr:cNvSpPr txBox="1"/>
      </xdr:nvSpPr>
      <xdr:spPr>
        <a:xfrm>
          <a:off x="358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298" name="直線コネクタ 297"/>
        <xdr:cNvCxnSpPr/>
      </xdr:nvCxnSpPr>
      <xdr:spPr>
        <a:xfrm>
          <a:off x="762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299" name="テキスト ボックス 298"/>
        <xdr:cNvSpPr txBox="1"/>
      </xdr:nvSpPr>
      <xdr:spPr>
        <a:xfrm>
          <a:off x="423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0" name="直線コネクタ 299"/>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1" name="【市民会館】&#10;有形固定資産減価償却率グラフ枠"/>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166007</xdr:rowOff>
    </xdr:from>
    <xdr:to>
      <xdr:col>24</xdr:col>
      <xdr:colOff>62865</xdr:colOff>
      <xdr:row>109</xdr:row>
      <xdr:rowOff>35379</xdr:rowOff>
    </xdr:to>
    <xdr:cxnSp macro="">
      <xdr:nvCxnSpPr>
        <xdr:cNvPr id="302" name="直線コネクタ 301"/>
        <xdr:cNvCxnSpPr/>
      </xdr:nvCxnSpPr>
      <xdr:spPr>
        <a:xfrm flipV="1">
          <a:off x="4634865" y="17139557"/>
          <a:ext cx="0" cy="1583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3" name="【市民会館】&#10;有形固定資産減価償却率最小値テキスト"/>
        <xdr:cNvSpPr txBox="1"/>
      </xdr:nvSpPr>
      <xdr:spPr>
        <a:xfrm>
          <a:off x="4673600" y="1872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4" name="直線コネクタ 303"/>
        <xdr:cNvCxnSpPr/>
      </xdr:nvCxnSpPr>
      <xdr:spPr>
        <a:xfrm>
          <a:off x="4546600" y="1872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112684</xdr:rowOff>
    </xdr:from>
    <xdr:ext cx="340478" cy="259045"/>
    <xdr:sp macro="" textlink="">
      <xdr:nvSpPr>
        <xdr:cNvPr id="305" name="【市民会館】&#10;有形固定資産減価償却率最大値テキスト"/>
        <xdr:cNvSpPr txBox="1"/>
      </xdr:nvSpPr>
      <xdr:spPr>
        <a:xfrm>
          <a:off x="4673600" y="1691478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166007</xdr:rowOff>
    </xdr:from>
    <xdr:to>
      <xdr:col>24</xdr:col>
      <xdr:colOff>152400</xdr:colOff>
      <xdr:row>99</xdr:row>
      <xdr:rowOff>166007</xdr:rowOff>
    </xdr:to>
    <xdr:cxnSp macro="">
      <xdr:nvCxnSpPr>
        <xdr:cNvPr id="306" name="直線コネクタ 305"/>
        <xdr:cNvCxnSpPr/>
      </xdr:nvCxnSpPr>
      <xdr:spPr>
        <a:xfrm>
          <a:off x="4546600" y="17139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137721</xdr:rowOff>
    </xdr:from>
    <xdr:ext cx="405111" cy="259045"/>
    <xdr:sp macro="" textlink="">
      <xdr:nvSpPr>
        <xdr:cNvPr id="307" name="【市民会館】&#10;有形固定資産減価償却率平均値テキスト"/>
        <xdr:cNvSpPr txBox="1"/>
      </xdr:nvSpPr>
      <xdr:spPr>
        <a:xfrm>
          <a:off x="4673600" y="179685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159294</xdr:rowOff>
    </xdr:from>
    <xdr:to>
      <xdr:col>24</xdr:col>
      <xdr:colOff>114300</xdr:colOff>
      <xdr:row>105</xdr:row>
      <xdr:rowOff>89444</xdr:rowOff>
    </xdr:to>
    <xdr:sp macro="" textlink="">
      <xdr:nvSpPr>
        <xdr:cNvPr id="308" name="フローチャート: 判断 307"/>
        <xdr:cNvSpPr/>
      </xdr:nvSpPr>
      <xdr:spPr>
        <a:xfrm>
          <a:off x="4584700" y="179900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33564</xdr:rowOff>
    </xdr:from>
    <xdr:to>
      <xdr:col>20</xdr:col>
      <xdr:colOff>38100</xdr:colOff>
      <xdr:row>105</xdr:row>
      <xdr:rowOff>135164</xdr:rowOff>
    </xdr:to>
    <xdr:sp macro="" textlink="">
      <xdr:nvSpPr>
        <xdr:cNvPr id="309" name="フローチャート: 判断 308"/>
        <xdr:cNvSpPr/>
      </xdr:nvSpPr>
      <xdr:spPr>
        <a:xfrm>
          <a:off x="3746500" y="18035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310" name="フローチャート: 判断 309"/>
        <xdr:cNvSpPr/>
      </xdr:nvSpPr>
      <xdr:spPr>
        <a:xfrm>
          <a:off x="2857500" y="18138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100512</xdr:rowOff>
    </xdr:from>
    <xdr:to>
      <xdr:col>10</xdr:col>
      <xdr:colOff>165100</xdr:colOff>
      <xdr:row>106</xdr:row>
      <xdr:rowOff>30662</xdr:rowOff>
    </xdr:to>
    <xdr:sp macro="" textlink="">
      <xdr:nvSpPr>
        <xdr:cNvPr id="311" name="フローチャート: 判断 310"/>
        <xdr:cNvSpPr/>
      </xdr:nvSpPr>
      <xdr:spPr>
        <a:xfrm>
          <a:off x="1968500" y="1810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51526</xdr:rowOff>
    </xdr:from>
    <xdr:to>
      <xdr:col>6</xdr:col>
      <xdr:colOff>38100</xdr:colOff>
      <xdr:row>105</xdr:row>
      <xdr:rowOff>153126</xdr:rowOff>
    </xdr:to>
    <xdr:sp macro="" textlink="">
      <xdr:nvSpPr>
        <xdr:cNvPr id="312" name="フローチャート: 判断 311"/>
        <xdr:cNvSpPr/>
      </xdr:nvSpPr>
      <xdr:spPr>
        <a:xfrm>
          <a:off x="1079500" y="18053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3" name="テキスト ボックス 312"/>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4" name="テキスト ボックス 313"/>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5" name="テキスト ボックス 314"/>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6" name="テキスト ボックス 315"/>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17" name="テキスト ボックス 316"/>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102</xdr:row>
      <xdr:rowOff>146231</xdr:rowOff>
    </xdr:from>
    <xdr:to>
      <xdr:col>24</xdr:col>
      <xdr:colOff>114300</xdr:colOff>
      <xdr:row>103</xdr:row>
      <xdr:rowOff>76381</xdr:rowOff>
    </xdr:to>
    <xdr:sp macro="" textlink="">
      <xdr:nvSpPr>
        <xdr:cNvPr id="318" name="楕円 317"/>
        <xdr:cNvSpPr/>
      </xdr:nvSpPr>
      <xdr:spPr>
        <a:xfrm>
          <a:off x="4584700" y="176341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101</xdr:row>
      <xdr:rowOff>169108</xdr:rowOff>
    </xdr:from>
    <xdr:ext cx="405111" cy="259045"/>
    <xdr:sp macro="" textlink="">
      <xdr:nvSpPr>
        <xdr:cNvPr id="319" name="【市民会館】&#10;有形固定資産減価償却率該当値テキスト"/>
        <xdr:cNvSpPr txBox="1"/>
      </xdr:nvSpPr>
      <xdr:spPr>
        <a:xfrm>
          <a:off x="4673600" y="174855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102</xdr:row>
      <xdr:rowOff>56424</xdr:rowOff>
    </xdr:from>
    <xdr:to>
      <xdr:col>20</xdr:col>
      <xdr:colOff>38100</xdr:colOff>
      <xdr:row>102</xdr:row>
      <xdr:rowOff>158024</xdr:rowOff>
    </xdr:to>
    <xdr:sp macro="" textlink="">
      <xdr:nvSpPr>
        <xdr:cNvPr id="320" name="楕円 319"/>
        <xdr:cNvSpPr/>
      </xdr:nvSpPr>
      <xdr:spPr>
        <a:xfrm>
          <a:off x="3746500" y="175443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102</xdr:row>
      <xdr:rowOff>107224</xdr:rowOff>
    </xdr:from>
    <xdr:to>
      <xdr:col>24</xdr:col>
      <xdr:colOff>63500</xdr:colOff>
      <xdr:row>103</xdr:row>
      <xdr:rowOff>25581</xdr:rowOff>
    </xdr:to>
    <xdr:cxnSp macro="">
      <xdr:nvCxnSpPr>
        <xdr:cNvPr id="321" name="直線コネクタ 320"/>
        <xdr:cNvCxnSpPr/>
      </xdr:nvCxnSpPr>
      <xdr:spPr>
        <a:xfrm>
          <a:off x="3797300" y="17595124"/>
          <a:ext cx="8382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101</xdr:row>
      <xdr:rowOff>134801</xdr:rowOff>
    </xdr:from>
    <xdr:to>
      <xdr:col>15</xdr:col>
      <xdr:colOff>101600</xdr:colOff>
      <xdr:row>102</xdr:row>
      <xdr:rowOff>64951</xdr:rowOff>
    </xdr:to>
    <xdr:sp macro="" textlink="">
      <xdr:nvSpPr>
        <xdr:cNvPr id="322" name="楕円 321"/>
        <xdr:cNvSpPr/>
      </xdr:nvSpPr>
      <xdr:spPr>
        <a:xfrm>
          <a:off x="2857500" y="174512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102</xdr:row>
      <xdr:rowOff>14151</xdr:rowOff>
    </xdr:from>
    <xdr:to>
      <xdr:col>19</xdr:col>
      <xdr:colOff>177800</xdr:colOff>
      <xdr:row>102</xdr:row>
      <xdr:rowOff>107224</xdr:rowOff>
    </xdr:to>
    <xdr:cxnSp macro="">
      <xdr:nvCxnSpPr>
        <xdr:cNvPr id="323" name="直線コネクタ 322"/>
        <xdr:cNvCxnSpPr/>
      </xdr:nvCxnSpPr>
      <xdr:spPr>
        <a:xfrm>
          <a:off x="2908300" y="17502051"/>
          <a:ext cx="889000" cy="93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101</xdr:row>
      <xdr:rowOff>41729</xdr:rowOff>
    </xdr:from>
    <xdr:to>
      <xdr:col>10</xdr:col>
      <xdr:colOff>165100</xdr:colOff>
      <xdr:row>101</xdr:row>
      <xdr:rowOff>143329</xdr:rowOff>
    </xdr:to>
    <xdr:sp macro="" textlink="">
      <xdr:nvSpPr>
        <xdr:cNvPr id="324" name="楕円 323"/>
        <xdr:cNvSpPr/>
      </xdr:nvSpPr>
      <xdr:spPr>
        <a:xfrm>
          <a:off x="1968500" y="17358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101</xdr:row>
      <xdr:rowOff>92529</xdr:rowOff>
    </xdr:from>
    <xdr:to>
      <xdr:col>15</xdr:col>
      <xdr:colOff>50800</xdr:colOff>
      <xdr:row>102</xdr:row>
      <xdr:rowOff>14151</xdr:rowOff>
    </xdr:to>
    <xdr:cxnSp macro="">
      <xdr:nvCxnSpPr>
        <xdr:cNvPr id="325" name="直線コネクタ 324"/>
        <xdr:cNvCxnSpPr/>
      </xdr:nvCxnSpPr>
      <xdr:spPr>
        <a:xfrm>
          <a:off x="2019300" y="17408979"/>
          <a:ext cx="889000" cy="93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121738</xdr:rowOff>
    </xdr:from>
    <xdr:to>
      <xdr:col>6</xdr:col>
      <xdr:colOff>38100</xdr:colOff>
      <xdr:row>101</xdr:row>
      <xdr:rowOff>51888</xdr:rowOff>
    </xdr:to>
    <xdr:sp macro="" textlink="">
      <xdr:nvSpPr>
        <xdr:cNvPr id="326" name="楕円 325"/>
        <xdr:cNvSpPr/>
      </xdr:nvSpPr>
      <xdr:spPr>
        <a:xfrm>
          <a:off x="1079500" y="17266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101</xdr:row>
      <xdr:rowOff>1088</xdr:rowOff>
    </xdr:from>
    <xdr:to>
      <xdr:col>10</xdr:col>
      <xdr:colOff>114300</xdr:colOff>
      <xdr:row>101</xdr:row>
      <xdr:rowOff>92529</xdr:rowOff>
    </xdr:to>
    <xdr:cxnSp macro="">
      <xdr:nvCxnSpPr>
        <xdr:cNvPr id="327" name="直線コネクタ 326"/>
        <xdr:cNvCxnSpPr/>
      </xdr:nvCxnSpPr>
      <xdr:spPr>
        <a:xfrm>
          <a:off x="1130300" y="17317538"/>
          <a:ext cx="889000" cy="91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105</xdr:row>
      <xdr:rowOff>126291</xdr:rowOff>
    </xdr:from>
    <xdr:ext cx="405111" cy="259045"/>
    <xdr:sp macro="" textlink="">
      <xdr:nvSpPr>
        <xdr:cNvPr id="328" name="n_1aveValue【市民会館】&#10;有形固定資産減価償却率"/>
        <xdr:cNvSpPr txBox="1"/>
      </xdr:nvSpPr>
      <xdr:spPr>
        <a:xfrm>
          <a:off x="3582044" y="181285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57711</xdr:rowOff>
    </xdr:from>
    <xdr:ext cx="405111" cy="259045"/>
    <xdr:sp macro="" textlink="">
      <xdr:nvSpPr>
        <xdr:cNvPr id="329" name="n_2aveValue【市民会館】&#10;有形固定資産減価償却率"/>
        <xdr:cNvSpPr txBox="1"/>
      </xdr:nvSpPr>
      <xdr:spPr>
        <a:xfrm>
          <a:off x="2705744" y="182314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21789</xdr:rowOff>
    </xdr:from>
    <xdr:ext cx="405111" cy="259045"/>
    <xdr:sp macro="" textlink="">
      <xdr:nvSpPr>
        <xdr:cNvPr id="330" name="n_3aveValue【市民会館】&#10;有形固定資産減価償却率"/>
        <xdr:cNvSpPr txBox="1"/>
      </xdr:nvSpPr>
      <xdr:spPr>
        <a:xfrm>
          <a:off x="1816744" y="181954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144253</xdr:rowOff>
    </xdr:from>
    <xdr:ext cx="405111" cy="259045"/>
    <xdr:sp macro="" textlink="">
      <xdr:nvSpPr>
        <xdr:cNvPr id="331" name="n_4aveValue【市民会館】&#10;有形固定資産減価償却率"/>
        <xdr:cNvSpPr txBox="1"/>
      </xdr:nvSpPr>
      <xdr:spPr>
        <a:xfrm>
          <a:off x="927744" y="1814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101</xdr:row>
      <xdr:rowOff>3101</xdr:rowOff>
    </xdr:from>
    <xdr:ext cx="405111" cy="259045"/>
    <xdr:sp macro="" textlink="">
      <xdr:nvSpPr>
        <xdr:cNvPr id="332" name="n_1mainValue【市民会館】&#10;有形固定資産減価償却率"/>
        <xdr:cNvSpPr txBox="1"/>
      </xdr:nvSpPr>
      <xdr:spPr>
        <a:xfrm>
          <a:off x="3582044" y="173195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100</xdr:row>
      <xdr:rowOff>81478</xdr:rowOff>
    </xdr:from>
    <xdr:ext cx="405111" cy="259045"/>
    <xdr:sp macro="" textlink="">
      <xdr:nvSpPr>
        <xdr:cNvPr id="333" name="n_2mainValue【市民会館】&#10;有形固定資産減価償却率"/>
        <xdr:cNvSpPr txBox="1"/>
      </xdr:nvSpPr>
      <xdr:spPr>
        <a:xfrm>
          <a:off x="2705744" y="172264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99</xdr:row>
      <xdr:rowOff>159856</xdr:rowOff>
    </xdr:from>
    <xdr:ext cx="405111" cy="259045"/>
    <xdr:sp macro="" textlink="">
      <xdr:nvSpPr>
        <xdr:cNvPr id="334" name="n_3mainValue【市民会館】&#10;有形固定資産減価償却率"/>
        <xdr:cNvSpPr txBox="1"/>
      </xdr:nvSpPr>
      <xdr:spPr>
        <a:xfrm>
          <a:off x="1816744" y="171334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68415</xdr:rowOff>
    </xdr:from>
    <xdr:ext cx="405111" cy="259045"/>
    <xdr:sp macro="" textlink="">
      <xdr:nvSpPr>
        <xdr:cNvPr id="335" name="n_4mainValue【市民会館】&#10;有形固定資産減価償却率"/>
        <xdr:cNvSpPr txBox="1"/>
      </xdr:nvSpPr>
      <xdr:spPr>
        <a:xfrm>
          <a:off x="927744" y="170419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6" name="正方形/長方形 335"/>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37" name="正方形/長方形 336"/>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38" name="正方形/長方形 337"/>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39" name="正方形/長方形 338"/>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0" name="正方形/長方形 339"/>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1" name="正方形/長方形 340"/>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2" name="正方形/長方形 341"/>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3" name="正方形/長方形 342"/>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4" name="テキスト ボックス 343"/>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5" name="直線コネクタ 344"/>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109</xdr:row>
      <xdr:rowOff>35379</xdr:rowOff>
    </xdr:from>
    <xdr:to>
      <xdr:col>59</xdr:col>
      <xdr:colOff>50800</xdr:colOff>
      <xdr:row>109</xdr:row>
      <xdr:rowOff>35379</xdr:rowOff>
    </xdr:to>
    <xdr:cxnSp macro="">
      <xdr:nvCxnSpPr>
        <xdr:cNvPr id="346" name="直線コネクタ 345"/>
        <xdr:cNvCxnSpPr/>
      </xdr:nvCxnSpPr>
      <xdr:spPr>
        <a:xfrm>
          <a:off x="6604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64606</xdr:rowOff>
    </xdr:from>
    <xdr:ext cx="467179" cy="259045"/>
    <xdr:sp macro="" textlink="">
      <xdr:nvSpPr>
        <xdr:cNvPr id="347" name="テキスト ボックス 346"/>
        <xdr:cNvSpPr txBox="1"/>
      </xdr:nvSpPr>
      <xdr:spPr>
        <a:xfrm>
          <a:off x="6136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107</xdr:row>
      <xdr:rowOff>51707</xdr:rowOff>
    </xdr:from>
    <xdr:to>
      <xdr:col>59</xdr:col>
      <xdr:colOff>50800</xdr:colOff>
      <xdr:row>107</xdr:row>
      <xdr:rowOff>51707</xdr:rowOff>
    </xdr:to>
    <xdr:cxnSp macro="">
      <xdr:nvCxnSpPr>
        <xdr:cNvPr id="348" name="直線コネクタ 347"/>
        <xdr:cNvCxnSpPr/>
      </xdr:nvCxnSpPr>
      <xdr:spPr>
        <a:xfrm>
          <a:off x="6604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106</xdr:row>
      <xdr:rowOff>80934</xdr:rowOff>
    </xdr:from>
    <xdr:ext cx="467179" cy="259045"/>
    <xdr:sp macro="" textlink="">
      <xdr:nvSpPr>
        <xdr:cNvPr id="349" name="テキスト ボックス 348"/>
        <xdr:cNvSpPr txBox="1"/>
      </xdr:nvSpPr>
      <xdr:spPr>
        <a:xfrm>
          <a:off x="6136821" y="1825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68036</xdr:rowOff>
    </xdr:from>
    <xdr:to>
      <xdr:col>59</xdr:col>
      <xdr:colOff>50800</xdr:colOff>
      <xdr:row>105</xdr:row>
      <xdr:rowOff>68036</xdr:rowOff>
    </xdr:to>
    <xdr:cxnSp macro="">
      <xdr:nvCxnSpPr>
        <xdr:cNvPr id="350" name="直線コネクタ 349"/>
        <xdr:cNvCxnSpPr/>
      </xdr:nvCxnSpPr>
      <xdr:spPr>
        <a:xfrm>
          <a:off x="6604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104</xdr:row>
      <xdr:rowOff>97263</xdr:rowOff>
    </xdr:from>
    <xdr:ext cx="467179" cy="259045"/>
    <xdr:sp macro="" textlink="">
      <xdr:nvSpPr>
        <xdr:cNvPr id="351" name="テキスト ボックス 350"/>
        <xdr:cNvSpPr txBox="1"/>
      </xdr:nvSpPr>
      <xdr:spPr>
        <a:xfrm>
          <a:off x="6136821" y="1792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84364</xdr:rowOff>
    </xdr:from>
    <xdr:to>
      <xdr:col>59</xdr:col>
      <xdr:colOff>50800</xdr:colOff>
      <xdr:row>103</xdr:row>
      <xdr:rowOff>84364</xdr:rowOff>
    </xdr:to>
    <xdr:cxnSp macro="">
      <xdr:nvCxnSpPr>
        <xdr:cNvPr id="352" name="直線コネクタ 351"/>
        <xdr:cNvCxnSpPr/>
      </xdr:nvCxnSpPr>
      <xdr:spPr>
        <a:xfrm>
          <a:off x="6604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102</xdr:row>
      <xdr:rowOff>113591</xdr:rowOff>
    </xdr:from>
    <xdr:ext cx="467179" cy="259045"/>
    <xdr:sp macro="" textlink="">
      <xdr:nvSpPr>
        <xdr:cNvPr id="353" name="テキスト ボックス 352"/>
        <xdr:cNvSpPr txBox="1"/>
      </xdr:nvSpPr>
      <xdr:spPr>
        <a:xfrm>
          <a:off x="6136821" y="1760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100693</xdr:rowOff>
    </xdr:from>
    <xdr:to>
      <xdr:col>59</xdr:col>
      <xdr:colOff>50800</xdr:colOff>
      <xdr:row>101</xdr:row>
      <xdr:rowOff>100693</xdr:rowOff>
    </xdr:to>
    <xdr:cxnSp macro="">
      <xdr:nvCxnSpPr>
        <xdr:cNvPr id="354" name="直線コネクタ 353"/>
        <xdr:cNvCxnSpPr/>
      </xdr:nvCxnSpPr>
      <xdr:spPr>
        <a:xfrm>
          <a:off x="6604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100</xdr:row>
      <xdr:rowOff>129920</xdr:rowOff>
    </xdr:from>
    <xdr:ext cx="467179" cy="259045"/>
    <xdr:sp macro="" textlink="">
      <xdr:nvSpPr>
        <xdr:cNvPr id="355" name="テキスト ボックス 354"/>
        <xdr:cNvSpPr txBox="1"/>
      </xdr:nvSpPr>
      <xdr:spPr>
        <a:xfrm>
          <a:off x="6136821" y="1727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117021</xdr:rowOff>
    </xdr:from>
    <xdr:to>
      <xdr:col>59</xdr:col>
      <xdr:colOff>50800</xdr:colOff>
      <xdr:row>99</xdr:row>
      <xdr:rowOff>117021</xdr:rowOff>
    </xdr:to>
    <xdr:cxnSp macro="">
      <xdr:nvCxnSpPr>
        <xdr:cNvPr id="356" name="直線コネクタ 355"/>
        <xdr:cNvCxnSpPr/>
      </xdr:nvCxnSpPr>
      <xdr:spPr>
        <a:xfrm>
          <a:off x="6604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98</xdr:row>
      <xdr:rowOff>146248</xdr:rowOff>
    </xdr:from>
    <xdr:ext cx="467179" cy="259045"/>
    <xdr:sp macro="" textlink="">
      <xdr:nvSpPr>
        <xdr:cNvPr id="357" name="テキスト ボックス 356"/>
        <xdr:cNvSpPr txBox="1"/>
      </xdr:nvSpPr>
      <xdr:spPr>
        <a:xfrm>
          <a:off x="6136821" y="1694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8" name="直線コネクタ 357"/>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59" name="テキスト ボックス 358"/>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0" name="【市民会館】&#10;一人当たり面積グラフ枠"/>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131718</xdr:rowOff>
    </xdr:from>
    <xdr:to>
      <xdr:col>54</xdr:col>
      <xdr:colOff>189865</xdr:colOff>
      <xdr:row>109</xdr:row>
      <xdr:rowOff>2721</xdr:rowOff>
    </xdr:to>
    <xdr:cxnSp macro="">
      <xdr:nvCxnSpPr>
        <xdr:cNvPr id="361" name="直線コネクタ 360"/>
        <xdr:cNvCxnSpPr/>
      </xdr:nvCxnSpPr>
      <xdr:spPr>
        <a:xfrm flipV="1">
          <a:off x="10476865" y="17276718"/>
          <a:ext cx="0" cy="1414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109</xdr:row>
      <xdr:rowOff>6548</xdr:rowOff>
    </xdr:from>
    <xdr:ext cx="469744" cy="259045"/>
    <xdr:sp macro="" textlink="">
      <xdr:nvSpPr>
        <xdr:cNvPr id="362" name="【市民会館】&#10;一人当たり面積最小値テキスト"/>
        <xdr:cNvSpPr txBox="1"/>
      </xdr:nvSpPr>
      <xdr:spPr>
        <a:xfrm>
          <a:off x="10515600" y="186945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109</xdr:row>
      <xdr:rowOff>2721</xdr:rowOff>
    </xdr:from>
    <xdr:to>
      <xdr:col>55</xdr:col>
      <xdr:colOff>88900</xdr:colOff>
      <xdr:row>109</xdr:row>
      <xdr:rowOff>2721</xdr:rowOff>
    </xdr:to>
    <xdr:cxnSp macro="">
      <xdr:nvCxnSpPr>
        <xdr:cNvPr id="363" name="直線コネクタ 362"/>
        <xdr:cNvCxnSpPr/>
      </xdr:nvCxnSpPr>
      <xdr:spPr>
        <a:xfrm>
          <a:off x="10388600" y="18690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78395</xdr:rowOff>
    </xdr:from>
    <xdr:ext cx="469744" cy="259045"/>
    <xdr:sp macro="" textlink="">
      <xdr:nvSpPr>
        <xdr:cNvPr id="364" name="【市民会館】&#10;一人当たり面積最大値テキスト"/>
        <xdr:cNvSpPr txBox="1"/>
      </xdr:nvSpPr>
      <xdr:spPr>
        <a:xfrm>
          <a:off x="10515600" y="170519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131718</xdr:rowOff>
    </xdr:from>
    <xdr:to>
      <xdr:col>55</xdr:col>
      <xdr:colOff>88900</xdr:colOff>
      <xdr:row>100</xdr:row>
      <xdr:rowOff>131718</xdr:rowOff>
    </xdr:to>
    <xdr:cxnSp macro="">
      <xdr:nvCxnSpPr>
        <xdr:cNvPr id="365" name="直線コネクタ 364"/>
        <xdr:cNvCxnSpPr/>
      </xdr:nvCxnSpPr>
      <xdr:spPr>
        <a:xfrm>
          <a:off x="10388600" y="172767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116313</xdr:rowOff>
    </xdr:from>
    <xdr:ext cx="469744" cy="259045"/>
    <xdr:sp macro="" textlink="">
      <xdr:nvSpPr>
        <xdr:cNvPr id="366" name="【市民会館】&#10;一人当たり面積平均値テキスト"/>
        <xdr:cNvSpPr txBox="1"/>
      </xdr:nvSpPr>
      <xdr:spPr>
        <a:xfrm>
          <a:off x="10515600" y="1794711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93436</xdr:rowOff>
    </xdr:from>
    <xdr:to>
      <xdr:col>55</xdr:col>
      <xdr:colOff>50800</xdr:colOff>
      <xdr:row>106</xdr:row>
      <xdr:rowOff>23586</xdr:rowOff>
    </xdr:to>
    <xdr:sp macro="" textlink="">
      <xdr:nvSpPr>
        <xdr:cNvPr id="367" name="フローチャート: 判断 366"/>
        <xdr:cNvSpPr/>
      </xdr:nvSpPr>
      <xdr:spPr>
        <a:xfrm>
          <a:off x="10426700" y="180956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105</xdr:row>
      <xdr:rowOff>126093</xdr:rowOff>
    </xdr:from>
    <xdr:to>
      <xdr:col>50</xdr:col>
      <xdr:colOff>165100</xdr:colOff>
      <xdr:row>106</xdr:row>
      <xdr:rowOff>56243</xdr:rowOff>
    </xdr:to>
    <xdr:sp macro="" textlink="">
      <xdr:nvSpPr>
        <xdr:cNvPr id="368" name="フローチャート: 判断 367"/>
        <xdr:cNvSpPr/>
      </xdr:nvSpPr>
      <xdr:spPr>
        <a:xfrm>
          <a:off x="9588500" y="181283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11249</xdr:rowOff>
    </xdr:from>
    <xdr:to>
      <xdr:col>46</xdr:col>
      <xdr:colOff>38100</xdr:colOff>
      <xdr:row>106</xdr:row>
      <xdr:rowOff>112849</xdr:rowOff>
    </xdr:to>
    <xdr:sp macro="" textlink="">
      <xdr:nvSpPr>
        <xdr:cNvPr id="369" name="フローチャート: 判断 368"/>
        <xdr:cNvSpPr/>
      </xdr:nvSpPr>
      <xdr:spPr>
        <a:xfrm>
          <a:off x="8699500" y="181849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40639</xdr:rowOff>
    </xdr:from>
    <xdr:to>
      <xdr:col>41</xdr:col>
      <xdr:colOff>101600</xdr:colOff>
      <xdr:row>106</xdr:row>
      <xdr:rowOff>142239</xdr:rowOff>
    </xdr:to>
    <xdr:sp macro="" textlink="">
      <xdr:nvSpPr>
        <xdr:cNvPr id="370" name="フローチャート: 判断 369"/>
        <xdr:cNvSpPr/>
      </xdr:nvSpPr>
      <xdr:spPr>
        <a:xfrm>
          <a:off x="7810500" y="18214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23223</xdr:rowOff>
    </xdr:from>
    <xdr:to>
      <xdr:col>36</xdr:col>
      <xdr:colOff>165100</xdr:colOff>
      <xdr:row>106</xdr:row>
      <xdr:rowOff>124823</xdr:rowOff>
    </xdr:to>
    <xdr:sp macro="" textlink="">
      <xdr:nvSpPr>
        <xdr:cNvPr id="371" name="フローチャート: 判断 370"/>
        <xdr:cNvSpPr/>
      </xdr:nvSpPr>
      <xdr:spPr>
        <a:xfrm>
          <a:off x="6921500" y="181969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2" name="テキスト ボックス 371"/>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3" name="テキスト ボックス 372"/>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4" name="テキスト ボックス 373"/>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5" name="テキスト ボックス 374"/>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6" name="テキスト ボックス 375"/>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107043</xdr:rowOff>
    </xdr:from>
    <xdr:to>
      <xdr:col>55</xdr:col>
      <xdr:colOff>50800</xdr:colOff>
      <xdr:row>107</xdr:row>
      <xdr:rowOff>37193</xdr:rowOff>
    </xdr:to>
    <xdr:sp macro="" textlink="">
      <xdr:nvSpPr>
        <xdr:cNvPr id="377" name="楕円 376"/>
        <xdr:cNvSpPr/>
      </xdr:nvSpPr>
      <xdr:spPr>
        <a:xfrm>
          <a:off x="10426700" y="1828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85470</xdr:rowOff>
    </xdr:from>
    <xdr:ext cx="469744" cy="259045"/>
    <xdr:sp macro="" textlink="">
      <xdr:nvSpPr>
        <xdr:cNvPr id="378" name="【市民会館】&#10;一人当たり面積該当値テキスト"/>
        <xdr:cNvSpPr txBox="1"/>
      </xdr:nvSpPr>
      <xdr:spPr>
        <a:xfrm>
          <a:off x="10515600" y="182591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113574</xdr:rowOff>
    </xdr:from>
    <xdr:to>
      <xdr:col>50</xdr:col>
      <xdr:colOff>165100</xdr:colOff>
      <xdr:row>107</xdr:row>
      <xdr:rowOff>43724</xdr:rowOff>
    </xdr:to>
    <xdr:sp macro="" textlink="">
      <xdr:nvSpPr>
        <xdr:cNvPr id="379" name="楕円 378"/>
        <xdr:cNvSpPr/>
      </xdr:nvSpPr>
      <xdr:spPr>
        <a:xfrm>
          <a:off x="9588500" y="18287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157843</xdr:rowOff>
    </xdr:from>
    <xdr:to>
      <xdr:col>55</xdr:col>
      <xdr:colOff>0</xdr:colOff>
      <xdr:row>106</xdr:row>
      <xdr:rowOff>164374</xdr:rowOff>
    </xdr:to>
    <xdr:cxnSp macro="">
      <xdr:nvCxnSpPr>
        <xdr:cNvPr id="380" name="直線コネクタ 379"/>
        <xdr:cNvCxnSpPr/>
      </xdr:nvCxnSpPr>
      <xdr:spPr>
        <a:xfrm flipV="1">
          <a:off x="9639300" y="18331543"/>
          <a:ext cx="8382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120106</xdr:rowOff>
    </xdr:from>
    <xdr:to>
      <xdr:col>46</xdr:col>
      <xdr:colOff>38100</xdr:colOff>
      <xdr:row>107</xdr:row>
      <xdr:rowOff>50256</xdr:rowOff>
    </xdr:to>
    <xdr:sp macro="" textlink="">
      <xdr:nvSpPr>
        <xdr:cNvPr id="381" name="楕円 380"/>
        <xdr:cNvSpPr/>
      </xdr:nvSpPr>
      <xdr:spPr>
        <a:xfrm>
          <a:off x="8699500" y="182938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164374</xdr:rowOff>
    </xdr:from>
    <xdr:to>
      <xdr:col>50</xdr:col>
      <xdr:colOff>114300</xdr:colOff>
      <xdr:row>106</xdr:row>
      <xdr:rowOff>170906</xdr:rowOff>
    </xdr:to>
    <xdr:cxnSp macro="">
      <xdr:nvCxnSpPr>
        <xdr:cNvPr id="382" name="直線コネクタ 381"/>
        <xdr:cNvCxnSpPr/>
      </xdr:nvCxnSpPr>
      <xdr:spPr>
        <a:xfrm flipV="1">
          <a:off x="8750300" y="18338074"/>
          <a:ext cx="8890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124461</xdr:rowOff>
    </xdr:from>
    <xdr:to>
      <xdr:col>41</xdr:col>
      <xdr:colOff>101600</xdr:colOff>
      <xdr:row>107</xdr:row>
      <xdr:rowOff>54611</xdr:rowOff>
    </xdr:to>
    <xdr:sp macro="" textlink="">
      <xdr:nvSpPr>
        <xdr:cNvPr id="383" name="楕円 382"/>
        <xdr:cNvSpPr/>
      </xdr:nvSpPr>
      <xdr:spPr>
        <a:xfrm>
          <a:off x="7810500" y="182981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170906</xdr:rowOff>
    </xdr:from>
    <xdr:to>
      <xdr:col>45</xdr:col>
      <xdr:colOff>177800</xdr:colOff>
      <xdr:row>107</xdr:row>
      <xdr:rowOff>3811</xdr:rowOff>
    </xdr:to>
    <xdr:cxnSp macro="">
      <xdr:nvCxnSpPr>
        <xdr:cNvPr id="384" name="直線コネクタ 383"/>
        <xdr:cNvCxnSpPr/>
      </xdr:nvCxnSpPr>
      <xdr:spPr>
        <a:xfrm flipV="1">
          <a:off x="7861300" y="18344606"/>
          <a:ext cx="8890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130992</xdr:rowOff>
    </xdr:from>
    <xdr:to>
      <xdr:col>36</xdr:col>
      <xdr:colOff>165100</xdr:colOff>
      <xdr:row>107</xdr:row>
      <xdr:rowOff>61142</xdr:rowOff>
    </xdr:to>
    <xdr:sp macro="" textlink="">
      <xdr:nvSpPr>
        <xdr:cNvPr id="385" name="楕円 384"/>
        <xdr:cNvSpPr/>
      </xdr:nvSpPr>
      <xdr:spPr>
        <a:xfrm>
          <a:off x="6921500" y="18304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3811</xdr:rowOff>
    </xdr:from>
    <xdr:to>
      <xdr:col>41</xdr:col>
      <xdr:colOff>50800</xdr:colOff>
      <xdr:row>107</xdr:row>
      <xdr:rowOff>10342</xdr:rowOff>
    </xdr:to>
    <xdr:cxnSp macro="">
      <xdr:nvCxnSpPr>
        <xdr:cNvPr id="386" name="直線コネクタ 385"/>
        <xdr:cNvCxnSpPr/>
      </xdr:nvCxnSpPr>
      <xdr:spPr>
        <a:xfrm flipV="1">
          <a:off x="6972300" y="18348961"/>
          <a:ext cx="889000" cy="6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72770</xdr:rowOff>
    </xdr:from>
    <xdr:ext cx="469744" cy="259045"/>
    <xdr:sp macro="" textlink="">
      <xdr:nvSpPr>
        <xdr:cNvPr id="387" name="n_1aveValue【市民会館】&#10;一人当たり面積"/>
        <xdr:cNvSpPr txBox="1"/>
      </xdr:nvSpPr>
      <xdr:spPr>
        <a:xfrm>
          <a:off x="9391727" y="179035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129376</xdr:rowOff>
    </xdr:from>
    <xdr:ext cx="469744" cy="259045"/>
    <xdr:sp macro="" textlink="">
      <xdr:nvSpPr>
        <xdr:cNvPr id="388" name="n_2aveValue【市民会館】&#10;一人当たり面積"/>
        <xdr:cNvSpPr txBox="1"/>
      </xdr:nvSpPr>
      <xdr:spPr>
        <a:xfrm>
          <a:off x="8515427" y="17960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158766</xdr:rowOff>
    </xdr:from>
    <xdr:ext cx="469744" cy="259045"/>
    <xdr:sp macro="" textlink="">
      <xdr:nvSpPr>
        <xdr:cNvPr id="389" name="n_3aveValue【市民会館】&#10;一人当たり面積"/>
        <xdr:cNvSpPr txBox="1"/>
      </xdr:nvSpPr>
      <xdr:spPr>
        <a:xfrm>
          <a:off x="7626427" y="17989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104</xdr:row>
      <xdr:rowOff>141350</xdr:rowOff>
    </xdr:from>
    <xdr:ext cx="469744" cy="259045"/>
    <xdr:sp macro="" textlink="">
      <xdr:nvSpPr>
        <xdr:cNvPr id="390" name="n_4aveValue【市民会館】&#10;一人当たり面積"/>
        <xdr:cNvSpPr txBox="1"/>
      </xdr:nvSpPr>
      <xdr:spPr>
        <a:xfrm>
          <a:off x="6737427" y="17972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34851</xdr:rowOff>
    </xdr:from>
    <xdr:ext cx="469744" cy="259045"/>
    <xdr:sp macro="" textlink="">
      <xdr:nvSpPr>
        <xdr:cNvPr id="391" name="n_1mainValue【市民会館】&#10;一人当たり面積"/>
        <xdr:cNvSpPr txBox="1"/>
      </xdr:nvSpPr>
      <xdr:spPr>
        <a:xfrm>
          <a:off x="9391727" y="18380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41383</xdr:rowOff>
    </xdr:from>
    <xdr:ext cx="469744" cy="259045"/>
    <xdr:sp macro="" textlink="">
      <xdr:nvSpPr>
        <xdr:cNvPr id="392" name="n_2mainValue【市民会館】&#10;一人当たり面積"/>
        <xdr:cNvSpPr txBox="1"/>
      </xdr:nvSpPr>
      <xdr:spPr>
        <a:xfrm>
          <a:off x="8515427" y="18386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45738</xdr:rowOff>
    </xdr:from>
    <xdr:ext cx="469744" cy="259045"/>
    <xdr:sp macro="" textlink="">
      <xdr:nvSpPr>
        <xdr:cNvPr id="393" name="n_3mainValue【市民会館】&#10;一人当たり面積"/>
        <xdr:cNvSpPr txBox="1"/>
      </xdr:nvSpPr>
      <xdr:spPr>
        <a:xfrm>
          <a:off x="7626427" y="18390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52269</xdr:rowOff>
    </xdr:from>
    <xdr:ext cx="469744" cy="259045"/>
    <xdr:sp macro="" textlink="">
      <xdr:nvSpPr>
        <xdr:cNvPr id="394" name="n_4mainValue【市民会館】&#10;一人当たり面積"/>
        <xdr:cNvSpPr txBox="1"/>
      </xdr:nvSpPr>
      <xdr:spPr>
        <a:xfrm>
          <a:off x="6737427" y="183974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5" name="正方形/長方形 394"/>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6" name="正方形/長方形 395"/>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7" name="正方形/長方形 396"/>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8" name="正方形/長方形 397"/>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9" name="正方形/長方形 398"/>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0" name="正方形/長方形 399"/>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1" name="正方形/長方形 400"/>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2" name="正方形/長方形 401"/>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3" name="テキスト ボックス 402"/>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4" name="直線コネクタ 403"/>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5" name="テキスト ボックス 404"/>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6" name="直線コネクタ 405"/>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7" name="テキスト ボックス 406"/>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8" name="直線コネクタ 407"/>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9" name="テキスト ボックス 408"/>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10" name="直線コネクタ 409"/>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11" name="テキスト ボックス 410"/>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12" name="直線コネクタ 411"/>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13" name="テキスト ボックス 412"/>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14" name="直線コネクタ 413"/>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15" name="テキスト ボックス 414"/>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6" name="直線コネクタ 415"/>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7" name="テキスト ボックス 416"/>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8" name="【一般廃棄物処理施設】&#10;有形固定資産減価償却率グラフ枠"/>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32</xdr:row>
      <xdr:rowOff>169545</xdr:rowOff>
    </xdr:from>
    <xdr:to>
      <xdr:col>85</xdr:col>
      <xdr:colOff>126364</xdr:colOff>
      <xdr:row>41</xdr:row>
      <xdr:rowOff>163830</xdr:rowOff>
    </xdr:to>
    <xdr:cxnSp macro="">
      <xdr:nvCxnSpPr>
        <xdr:cNvPr id="419" name="直線コネクタ 418"/>
        <xdr:cNvCxnSpPr/>
      </xdr:nvCxnSpPr>
      <xdr:spPr>
        <a:xfrm flipV="1">
          <a:off x="16318864" y="5655945"/>
          <a:ext cx="0" cy="15373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167657</xdr:rowOff>
    </xdr:from>
    <xdr:ext cx="405111" cy="259045"/>
    <xdr:sp macro="" textlink="">
      <xdr:nvSpPr>
        <xdr:cNvPr id="420" name="【一般廃棄物処理施設】&#10;有形固定資産減価償却率最小値テキスト"/>
        <xdr:cNvSpPr txBox="1"/>
      </xdr:nvSpPr>
      <xdr:spPr>
        <a:xfrm>
          <a:off x="16357600" y="719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163830</xdr:rowOff>
    </xdr:from>
    <xdr:to>
      <xdr:col>86</xdr:col>
      <xdr:colOff>25400</xdr:colOff>
      <xdr:row>41</xdr:row>
      <xdr:rowOff>163830</xdr:rowOff>
    </xdr:to>
    <xdr:cxnSp macro="">
      <xdr:nvCxnSpPr>
        <xdr:cNvPr id="421" name="直線コネクタ 420"/>
        <xdr:cNvCxnSpPr/>
      </xdr:nvCxnSpPr>
      <xdr:spPr>
        <a:xfrm>
          <a:off x="16230600" y="719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116222</xdr:rowOff>
    </xdr:from>
    <xdr:ext cx="405111" cy="259045"/>
    <xdr:sp macro="" textlink="">
      <xdr:nvSpPr>
        <xdr:cNvPr id="422" name="【一般廃棄物処理施設】&#10;有形固定資産減価償却率最大値テキスト"/>
        <xdr:cNvSpPr txBox="1"/>
      </xdr:nvSpPr>
      <xdr:spPr>
        <a:xfrm>
          <a:off x="16357600" y="5431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32</xdr:row>
      <xdr:rowOff>169545</xdr:rowOff>
    </xdr:from>
    <xdr:to>
      <xdr:col>86</xdr:col>
      <xdr:colOff>25400</xdr:colOff>
      <xdr:row>32</xdr:row>
      <xdr:rowOff>169545</xdr:rowOff>
    </xdr:to>
    <xdr:cxnSp macro="">
      <xdr:nvCxnSpPr>
        <xdr:cNvPr id="423" name="直線コネクタ 422"/>
        <xdr:cNvCxnSpPr/>
      </xdr:nvCxnSpPr>
      <xdr:spPr>
        <a:xfrm>
          <a:off x="16230600" y="56559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101617</xdr:rowOff>
    </xdr:from>
    <xdr:ext cx="405111" cy="259045"/>
    <xdr:sp macro="" textlink="">
      <xdr:nvSpPr>
        <xdr:cNvPr id="424" name="【一般廃棄物処理施設】&#10;有形固定資産減価償却率平均値テキスト"/>
        <xdr:cNvSpPr txBox="1"/>
      </xdr:nvSpPr>
      <xdr:spPr>
        <a:xfrm>
          <a:off x="16357600" y="62738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78740</xdr:rowOff>
    </xdr:from>
    <xdr:to>
      <xdr:col>85</xdr:col>
      <xdr:colOff>177800</xdr:colOff>
      <xdr:row>38</xdr:row>
      <xdr:rowOff>8890</xdr:rowOff>
    </xdr:to>
    <xdr:sp macro="" textlink="">
      <xdr:nvSpPr>
        <xdr:cNvPr id="425" name="フローチャート: 判断 424"/>
        <xdr:cNvSpPr/>
      </xdr:nvSpPr>
      <xdr:spPr>
        <a:xfrm>
          <a:off x="16268700" y="6422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36830</xdr:rowOff>
    </xdr:from>
    <xdr:to>
      <xdr:col>81</xdr:col>
      <xdr:colOff>101600</xdr:colOff>
      <xdr:row>37</xdr:row>
      <xdr:rowOff>138430</xdr:rowOff>
    </xdr:to>
    <xdr:sp macro="" textlink="">
      <xdr:nvSpPr>
        <xdr:cNvPr id="426" name="フローチャート: 判断 425"/>
        <xdr:cNvSpPr/>
      </xdr:nvSpPr>
      <xdr:spPr>
        <a:xfrm>
          <a:off x="15430500" y="638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42545</xdr:rowOff>
    </xdr:from>
    <xdr:to>
      <xdr:col>76</xdr:col>
      <xdr:colOff>165100</xdr:colOff>
      <xdr:row>37</xdr:row>
      <xdr:rowOff>144145</xdr:rowOff>
    </xdr:to>
    <xdr:sp macro="" textlink="">
      <xdr:nvSpPr>
        <xdr:cNvPr id="427" name="フローチャート: 判断 426"/>
        <xdr:cNvSpPr/>
      </xdr:nvSpPr>
      <xdr:spPr>
        <a:xfrm>
          <a:off x="14541500" y="6386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50165</xdr:rowOff>
    </xdr:from>
    <xdr:to>
      <xdr:col>72</xdr:col>
      <xdr:colOff>38100</xdr:colOff>
      <xdr:row>37</xdr:row>
      <xdr:rowOff>151765</xdr:rowOff>
    </xdr:to>
    <xdr:sp macro="" textlink="">
      <xdr:nvSpPr>
        <xdr:cNvPr id="428" name="フローチャート: 判断 427"/>
        <xdr:cNvSpPr/>
      </xdr:nvSpPr>
      <xdr:spPr>
        <a:xfrm>
          <a:off x="13652500" y="6393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429" name="フローチャート: 判断 428"/>
        <xdr:cNvSpPr/>
      </xdr:nvSpPr>
      <xdr:spPr>
        <a:xfrm>
          <a:off x="12763500" y="6437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0" name="テキスト ボックス 429"/>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1" name="テキスト ボックス 430"/>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2" name="テキスト ボックス 431"/>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3" name="テキスト ボックス 432"/>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4" name="テキスト ボックス 433"/>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168275</xdr:rowOff>
    </xdr:from>
    <xdr:to>
      <xdr:col>85</xdr:col>
      <xdr:colOff>177800</xdr:colOff>
      <xdr:row>39</xdr:row>
      <xdr:rowOff>98425</xdr:rowOff>
    </xdr:to>
    <xdr:sp macro="" textlink="">
      <xdr:nvSpPr>
        <xdr:cNvPr id="435" name="楕円 434"/>
        <xdr:cNvSpPr/>
      </xdr:nvSpPr>
      <xdr:spPr>
        <a:xfrm>
          <a:off x="16268700" y="668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146702</xdr:rowOff>
    </xdr:from>
    <xdr:ext cx="405111" cy="259045"/>
    <xdr:sp macro="" textlink="">
      <xdr:nvSpPr>
        <xdr:cNvPr id="436" name="【一般廃棄物処理施設】&#10;有形固定資産減価償却率該当値テキスト"/>
        <xdr:cNvSpPr txBox="1"/>
      </xdr:nvSpPr>
      <xdr:spPr>
        <a:xfrm>
          <a:off x="16357600" y="66618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88265</xdr:rowOff>
    </xdr:from>
    <xdr:to>
      <xdr:col>81</xdr:col>
      <xdr:colOff>101600</xdr:colOff>
      <xdr:row>39</xdr:row>
      <xdr:rowOff>18415</xdr:rowOff>
    </xdr:to>
    <xdr:sp macro="" textlink="">
      <xdr:nvSpPr>
        <xdr:cNvPr id="437" name="楕円 436"/>
        <xdr:cNvSpPr/>
      </xdr:nvSpPr>
      <xdr:spPr>
        <a:xfrm>
          <a:off x="15430500" y="6603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38</xdr:row>
      <xdr:rowOff>139065</xdr:rowOff>
    </xdr:from>
    <xdr:to>
      <xdr:col>85</xdr:col>
      <xdr:colOff>127000</xdr:colOff>
      <xdr:row>39</xdr:row>
      <xdr:rowOff>47625</xdr:rowOff>
    </xdr:to>
    <xdr:cxnSp macro="">
      <xdr:nvCxnSpPr>
        <xdr:cNvPr id="438" name="直線コネクタ 437"/>
        <xdr:cNvCxnSpPr/>
      </xdr:nvCxnSpPr>
      <xdr:spPr>
        <a:xfrm>
          <a:off x="15481300" y="6654165"/>
          <a:ext cx="8382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10160</xdr:rowOff>
    </xdr:from>
    <xdr:to>
      <xdr:col>76</xdr:col>
      <xdr:colOff>165100</xdr:colOff>
      <xdr:row>38</xdr:row>
      <xdr:rowOff>111760</xdr:rowOff>
    </xdr:to>
    <xdr:sp macro="" textlink="">
      <xdr:nvSpPr>
        <xdr:cNvPr id="439" name="楕円 438"/>
        <xdr:cNvSpPr/>
      </xdr:nvSpPr>
      <xdr:spPr>
        <a:xfrm>
          <a:off x="14541500" y="6525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38</xdr:row>
      <xdr:rowOff>60960</xdr:rowOff>
    </xdr:from>
    <xdr:to>
      <xdr:col>81</xdr:col>
      <xdr:colOff>50800</xdr:colOff>
      <xdr:row>38</xdr:row>
      <xdr:rowOff>139065</xdr:rowOff>
    </xdr:to>
    <xdr:cxnSp macro="">
      <xdr:nvCxnSpPr>
        <xdr:cNvPr id="440" name="直線コネクタ 439"/>
        <xdr:cNvCxnSpPr/>
      </xdr:nvCxnSpPr>
      <xdr:spPr>
        <a:xfrm>
          <a:off x="14592300" y="6576060"/>
          <a:ext cx="889000" cy="78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99695</xdr:rowOff>
    </xdr:from>
    <xdr:to>
      <xdr:col>72</xdr:col>
      <xdr:colOff>38100</xdr:colOff>
      <xdr:row>38</xdr:row>
      <xdr:rowOff>29845</xdr:rowOff>
    </xdr:to>
    <xdr:sp macro="" textlink="">
      <xdr:nvSpPr>
        <xdr:cNvPr id="441" name="楕円 440"/>
        <xdr:cNvSpPr/>
      </xdr:nvSpPr>
      <xdr:spPr>
        <a:xfrm>
          <a:off x="13652500" y="644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37</xdr:row>
      <xdr:rowOff>150495</xdr:rowOff>
    </xdr:from>
    <xdr:to>
      <xdr:col>76</xdr:col>
      <xdr:colOff>114300</xdr:colOff>
      <xdr:row>38</xdr:row>
      <xdr:rowOff>60960</xdr:rowOff>
    </xdr:to>
    <xdr:cxnSp macro="">
      <xdr:nvCxnSpPr>
        <xdr:cNvPr id="442" name="直線コネクタ 441"/>
        <xdr:cNvCxnSpPr/>
      </xdr:nvCxnSpPr>
      <xdr:spPr>
        <a:xfrm>
          <a:off x="13703300" y="6494145"/>
          <a:ext cx="889000" cy="81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19685</xdr:rowOff>
    </xdr:from>
    <xdr:to>
      <xdr:col>67</xdr:col>
      <xdr:colOff>101600</xdr:colOff>
      <xdr:row>37</xdr:row>
      <xdr:rowOff>121285</xdr:rowOff>
    </xdr:to>
    <xdr:sp macro="" textlink="">
      <xdr:nvSpPr>
        <xdr:cNvPr id="443" name="楕円 442"/>
        <xdr:cNvSpPr/>
      </xdr:nvSpPr>
      <xdr:spPr>
        <a:xfrm>
          <a:off x="12763500" y="63633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70485</xdr:rowOff>
    </xdr:from>
    <xdr:to>
      <xdr:col>71</xdr:col>
      <xdr:colOff>177800</xdr:colOff>
      <xdr:row>37</xdr:row>
      <xdr:rowOff>150495</xdr:rowOff>
    </xdr:to>
    <xdr:cxnSp macro="">
      <xdr:nvCxnSpPr>
        <xdr:cNvPr id="444" name="直線コネクタ 443"/>
        <xdr:cNvCxnSpPr/>
      </xdr:nvCxnSpPr>
      <xdr:spPr>
        <a:xfrm>
          <a:off x="12814300" y="6414135"/>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35</xdr:row>
      <xdr:rowOff>154957</xdr:rowOff>
    </xdr:from>
    <xdr:ext cx="405111" cy="259045"/>
    <xdr:sp macro="" textlink="">
      <xdr:nvSpPr>
        <xdr:cNvPr id="445" name="n_1aveValue【一般廃棄物処理施設】&#10;有形固定資産減価償却率"/>
        <xdr:cNvSpPr txBox="1"/>
      </xdr:nvSpPr>
      <xdr:spPr>
        <a:xfrm>
          <a:off x="15266044" y="6155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160672</xdr:rowOff>
    </xdr:from>
    <xdr:ext cx="405111" cy="259045"/>
    <xdr:sp macro="" textlink="">
      <xdr:nvSpPr>
        <xdr:cNvPr id="446" name="n_2aveValue【一般廃棄物処理施設】&#10;有形固定資産減価償却率"/>
        <xdr:cNvSpPr txBox="1"/>
      </xdr:nvSpPr>
      <xdr:spPr>
        <a:xfrm>
          <a:off x="14389744" y="6161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168292</xdr:rowOff>
    </xdr:from>
    <xdr:ext cx="405111" cy="259045"/>
    <xdr:sp macro="" textlink="">
      <xdr:nvSpPr>
        <xdr:cNvPr id="447" name="n_3aveValue【一般廃棄物処理施設】&#10;有形固定資産減価償却率"/>
        <xdr:cNvSpPr txBox="1"/>
      </xdr:nvSpPr>
      <xdr:spPr>
        <a:xfrm>
          <a:off x="13500744" y="61690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15257</xdr:rowOff>
    </xdr:from>
    <xdr:ext cx="405111" cy="259045"/>
    <xdr:sp macro="" textlink="">
      <xdr:nvSpPr>
        <xdr:cNvPr id="448" name="n_4aveValue【一般廃棄物処理施設】&#10;有形固定資産減価償却率"/>
        <xdr:cNvSpPr txBox="1"/>
      </xdr:nvSpPr>
      <xdr:spPr>
        <a:xfrm>
          <a:off x="12611744"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9542</xdr:rowOff>
    </xdr:from>
    <xdr:ext cx="405111" cy="259045"/>
    <xdr:sp macro="" textlink="">
      <xdr:nvSpPr>
        <xdr:cNvPr id="449" name="n_1mainValue【一般廃棄物処理施設】&#10;有形固定資産減価償却率"/>
        <xdr:cNvSpPr txBox="1"/>
      </xdr:nvSpPr>
      <xdr:spPr>
        <a:xfrm>
          <a:off x="15266044" y="6696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102887</xdr:rowOff>
    </xdr:from>
    <xdr:ext cx="405111" cy="259045"/>
    <xdr:sp macro="" textlink="">
      <xdr:nvSpPr>
        <xdr:cNvPr id="450" name="n_2mainValue【一般廃棄物処理施設】&#10;有形固定資産減価償却率"/>
        <xdr:cNvSpPr txBox="1"/>
      </xdr:nvSpPr>
      <xdr:spPr>
        <a:xfrm>
          <a:off x="14389744" y="661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20972</xdr:rowOff>
    </xdr:from>
    <xdr:ext cx="405111" cy="259045"/>
    <xdr:sp macro="" textlink="">
      <xdr:nvSpPr>
        <xdr:cNvPr id="451" name="n_3mainValue【一般廃棄物処理施設】&#10;有形固定資産減価償却率"/>
        <xdr:cNvSpPr txBox="1"/>
      </xdr:nvSpPr>
      <xdr:spPr>
        <a:xfrm>
          <a:off x="13500744" y="653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35</xdr:row>
      <xdr:rowOff>137812</xdr:rowOff>
    </xdr:from>
    <xdr:ext cx="405111" cy="259045"/>
    <xdr:sp macro="" textlink="">
      <xdr:nvSpPr>
        <xdr:cNvPr id="452" name="n_4mainValue【一般廃棄物処理施設】&#10;有形固定資産減価償却率"/>
        <xdr:cNvSpPr txBox="1"/>
      </xdr:nvSpPr>
      <xdr:spPr>
        <a:xfrm>
          <a:off x="12611744" y="61385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3" name="正方形/長方形 452"/>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4" name="正方形/長方形 453"/>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5" name="正方形/長方形 454"/>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6" name="正方形/長方形 455"/>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7" name="正方形/長方形 456"/>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8" name="正方形/長方形 457"/>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9" name="正方形/長方形 458"/>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63,796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0" name="正方形/長方形 459"/>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1" name="テキスト ボックス 460"/>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2" name="直線コネクタ 461"/>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463" name="直線コネクタ 462"/>
        <xdr:cNvCxnSpPr/>
      </xdr:nvCxnSpPr>
      <xdr:spPr>
        <a:xfrm>
          <a:off x="18288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464" name="テキスト ボックス 463"/>
        <xdr:cNvSpPr txBox="1"/>
      </xdr:nvSpPr>
      <xdr:spPr>
        <a:xfrm>
          <a:off x="18039214" y="709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465" name="直線コネクタ 464"/>
        <xdr:cNvCxnSpPr/>
      </xdr:nvCxnSpPr>
      <xdr:spPr>
        <a:xfrm>
          <a:off x="18288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466" name="テキスト ボックス 465"/>
        <xdr:cNvSpPr txBox="1"/>
      </xdr:nvSpPr>
      <xdr:spPr>
        <a:xfrm>
          <a:off x="17692581" y="671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467" name="直線コネクタ 466"/>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468" name="テキスト ボックス 467"/>
        <xdr:cNvSpPr txBox="1"/>
      </xdr:nvSpPr>
      <xdr:spPr>
        <a:xfrm>
          <a:off x="17692581" y="633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469" name="直線コネクタ 468"/>
        <xdr:cNvCxnSpPr/>
      </xdr:nvCxnSpPr>
      <xdr:spPr>
        <a:xfrm>
          <a:off x="18288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470" name="テキスト ボックス 469"/>
        <xdr:cNvSpPr txBox="1"/>
      </xdr:nvSpPr>
      <xdr:spPr>
        <a:xfrm>
          <a:off x="17692581" y="595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471" name="直線コネクタ 470"/>
        <xdr:cNvCxnSpPr/>
      </xdr:nvCxnSpPr>
      <xdr:spPr>
        <a:xfrm>
          <a:off x="18288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472" name="テキスト ボックス 471"/>
        <xdr:cNvSpPr txBox="1"/>
      </xdr:nvSpPr>
      <xdr:spPr>
        <a:xfrm>
          <a:off x="17692581" y="557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4" name="テキスト ボックス 473"/>
        <xdr:cNvSpPr txBox="1"/>
      </xdr:nvSpPr>
      <xdr:spPr>
        <a:xfrm>
          <a:off x="17602428" y="519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114477</xdr:rowOff>
    </xdr:from>
    <xdr:to>
      <xdr:col>116</xdr:col>
      <xdr:colOff>62864</xdr:colOff>
      <xdr:row>42</xdr:row>
      <xdr:rowOff>32341</xdr:rowOff>
    </xdr:to>
    <xdr:cxnSp macro="">
      <xdr:nvCxnSpPr>
        <xdr:cNvPr id="476" name="直線コネクタ 475"/>
        <xdr:cNvCxnSpPr/>
      </xdr:nvCxnSpPr>
      <xdr:spPr>
        <a:xfrm flipV="1">
          <a:off x="22160864" y="5943777"/>
          <a:ext cx="0" cy="12894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36168</xdr:rowOff>
    </xdr:from>
    <xdr:ext cx="469744" cy="259045"/>
    <xdr:sp macro="" textlink="">
      <xdr:nvSpPr>
        <xdr:cNvPr id="477" name="【一般廃棄物処理施設】&#10;一人当たり有形固定資産（償却資産）額最小値テキスト"/>
        <xdr:cNvSpPr txBox="1"/>
      </xdr:nvSpPr>
      <xdr:spPr>
        <a:xfrm>
          <a:off x="22199600" y="72370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32341</xdr:rowOff>
    </xdr:from>
    <xdr:to>
      <xdr:col>116</xdr:col>
      <xdr:colOff>152400</xdr:colOff>
      <xdr:row>42</xdr:row>
      <xdr:rowOff>32341</xdr:rowOff>
    </xdr:to>
    <xdr:cxnSp macro="">
      <xdr:nvCxnSpPr>
        <xdr:cNvPr id="478" name="直線コネクタ 477"/>
        <xdr:cNvCxnSpPr/>
      </xdr:nvCxnSpPr>
      <xdr:spPr>
        <a:xfrm>
          <a:off x="22072600" y="72332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61154</xdr:rowOff>
    </xdr:from>
    <xdr:ext cx="599010" cy="259045"/>
    <xdr:sp macro="" textlink="">
      <xdr:nvSpPr>
        <xdr:cNvPr id="479" name="【一般廃棄物処理施設】&#10;一人当たり有形固定資産（償却資産）額最大値テキスト"/>
        <xdr:cNvSpPr txBox="1"/>
      </xdr:nvSpPr>
      <xdr:spPr>
        <a:xfrm>
          <a:off x="22199600" y="5719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679,907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114477</xdr:rowOff>
    </xdr:from>
    <xdr:to>
      <xdr:col>116</xdr:col>
      <xdr:colOff>152400</xdr:colOff>
      <xdr:row>34</xdr:row>
      <xdr:rowOff>114477</xdr:rowOff>
    </xdr:to>
    <xdr:cxnSp macro="">
      <xdr:nvCxnSpPr>
        <xdr:cNvPr id="480" name="直線コネクタ 479"/>
        <xdr:cNvCxnSpPr/>
      </xdr:nvCxnSpPr>
      <xdr:spPr>
        <a:xfrm>
          <a:off x="22072600" y="59437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73762</xdr:rowOff>
    </xdr:from>
    <xdr:ext cx="599010" cy="259045"/>
    <xdr:sp macro="" textlink="">
      <xdr:nvSpPr>
        <xdr:cNvPr id="481" name="【一般廃棄物処理施設】&#10;一人当たり有形固定資産（償却資産）額平均値テキスト"/>
        <xdr:cNvSpPr txBox="1"/>
      </xdr:nvSpPr>
      <xdr:spPr>
        <a:xfrm>
          <a:off x="22199600" y="658886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236,622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50885</xdr:rowOff>
    </xdr:from>
    <xdr:to>
      <xdr:col>116</xdr:col>
      <xdr:colOff>114300</xdr:colOff>
      <xdr:row>39</xdr:row>
      <xdr:rowOff>152485</xdr:rowOff>
    </xdr:to>
    <xdr:sp macro="" textlink="">
      <xdr:nvSpPr>
        <xdr:cNvPr id="482" name="フローチャート: 判断 481"/>
        <xdr:cNvSpPr/>
      </xdr:nvSpPr>
      <xdr:spPr>
        <a:xfrm>
          <a:off x="22110700" y="6737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31766</xdr:rowOff>
    </xdr:from>
    <xdr:to>
      <xdr:col>112</xdr:col>
      <xdr:colOff>38100</xdr:colOff>
      <xdr:row>39</xdr:row>
      <xdr:rowOff>133366</xdr:rowOff>
    </xdr:to>
    <xdr:sp macro="" textlink="">
      <xdr:nvSpPr>
        <xdr:cNvPr id="483" name="フローチャート: 判断 482"/>
        <xdr:cNvSpPr/>
      </xdr:nvSpPr>
      <xdr:spPr>
        <a:xfrm>
          <a:off x="21272500" y="6718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62610</xdr:rowOff>
    </xdr:from>
    <xdr:to>
      <xdr:col>107</xdr:col>
      <xdr:colOff>101600</xdr:colOff>
      <xdr:row>39</xdr:row>
      <xdr:rowOff>164210</xdr:rowOff>
    </xdr:to>
    <xdr:sp macro="" textlink="">
      <xdr:nvSpPr>
        <xdr:cNvPr id="484" name="フローチャート: 判断 483"/>
        <xdr:cNvSpPr/>
      </xdr:nvSpPr>
      <xdr:spPr>
        <a:xfrm>
          <a:off x="20383500" y="6749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118303</xdr:rowOff>
    </xdr:from>
    <xdr:to>
      <xdr:col>102</xdr:col>
      <xdr:colOff>165100</xdr:colOff>
      <xdr:row>40</xdr:row>
      <xdr:rowOff>48453</xdr:rowOff>
    </xdr:to>
    <xdr:sp macro="" textlink="">
      <xdr:nvSpPr>
        <xdr:cNvPr id="485" name="フローチャート: 判断 484"/>
        <xdr:cNvSpPr/>
      </xdr:nvSpPr>
      <xdr:spPr>
        <a:xfrm>
          <a:off x="19494500" y="6804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154403</xdr:rowOff>
    </xdr:from>
    <xdr:to>
      <xdr:col>98</xdr:col>
      <xdr:colOff>38100</xdr:colOff>
      <xdr:row>40</xdr:row>
      <xdr:rowOff>84553</xdr:rowOff>
    </xdr:to>
    <xdr:sp macro="" textlink="">
      <xdr:nvSpPr>
        <xdr:cNvPr id="486" name="フローチャート: 判断 485"/>
        <xdr:cNvSpPr/>
      </xdr:nvSpPr>
      <xdr:spPr>
        <a:xfrm>
          <a:off x="18605500" y="6840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46298</xdr:rowOff>
    </xdr:from>
    <xdr:to>
      <xdr:col>116</xdr:col>
      <xdr:colOff>114300</xdr:colOff>
      <xdr:row>40</xdr:row>
      <xdr:rowOff>147898</xdr:rowOff>
    </xdr:to>
    <xdr:sp macro="" textlink="">
      <xdr:nvSpPr>
        <xdr:cNvPr id="492" name="楕円 491"/>
        <xdr:cNvSpPr/>
      </xdr:nvSpPr>
      <xdr:spPr>
        <a:xfrm>
          <a:off x="22110700" y="6904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24725</xdr:rowOff>
    </xdr:from>
    <xdr:ext cx="599010" cy="259045"/>
    <xdr:sp macro="" textlink="">
      <xdr:nvSpPr>
        <xdr:cNvPr id="493" name="【一般廃棄物処理施設】&#10;一人当たり有形固定資産（償却資産）額該当値テキスト"/>
        <xdr:cNvSpPr txBox="1"/>
      </xdr:nvSpPr>
      <xdr:spPr>
        <a:xfrm>
          <a:off x="22199600" y="68827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51143</xdr:rowOff>
    </xdr:from>
    <xdr:to>
      <xdr:col>112</xdr:col>
      <xdr:colOff>38100</xdr:colOff>
      <xdr:row>40</xdr:row>
      <xdr:rowOff>152743</xdr:rowOff>
    </xdr:to>
    <xdr:sp macro="" textlink="">
      <xdr:nvSpPr>
        <xdr:cNvPr id="494" name="楕円 493"/>
        <xdr:cNvSpPr/>
      </xdr:nvSpPr>
      <xdr:spPr>
        <a:xfrm>
          <a:off x="21272500" y="69091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97098</xdr:rowOff>
    </xdr:from>
    <xdr:to>
      <xdr:col>116</xdr:col>
      <xdr:colOff>63500</xdr:colOff>
      <xdr:row>40</xdr:row>
      <xdr:rowOff>101943</xdr:rowOff>
    </xdr:to>
    <xdr:cxnSp macro="">
      <xdr:nvCxnSpPr>
        <xdr:cNvPr id="495" name="直線コネクタ 494"/>
        <xdr:cNvCxnSpPr/>
      </xdr:nvCxnSpPr>
      <xdr:spPr>
        <a:xfrm flipV="1">
          <a:off x="21323300" y="6955098"/>
          <a:ext cx="838200" cy="4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55632</xdr:rowOff>
    </xdr:from>
    <xdr:to>
      <xdr:col>107</xdr:col>
      <xdr:colOff>101600</xdr:colOff>
      <xdr:row>40</xdr:row>
      <xdr:rowOff>157232</xdr:rowOff>
    </xdr:to>
    <xdr:sp macro="" textlink="">
      <xdr:nvSpPr>
        <xdr:cNvPr id="496" name="楕円 495"/>
        <xdr:cNvSpPr/>
      </xdr:nvSpPr>
      <xdr:spPr>
        <a:xfrm>
          <a:off x="20383500" y="691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101943</xdr:rowOff>
    </xdr:from>
    <xdr:to>
      <xdr:col>111</xdr:col>
      <xdr:colOff>177800</xdr:colOff>
      <xdr:row>40</xdr:row>
      <xdr:rowOff>106432</xdr:rowOff>
    </xdr:to>
    <xdr:cxnSp macro="">
      <xdr:nvCxnSpPr>
        <xdr:cNvPr id="497" name="直線コネクタ 496"/>
        <xdr:cNvCxnSpPr/>
      </xdr:nvCxnSpPr>
      <xdr:spPr>
        <a:xfrm flipV="1">
          <a:off x="20434300" y="6959943"/>
          <a:ext cx="889000" cy="44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58932</xdr:rowOff>
    </xdr:from>
    <xdr:to>
      <xdr:col>102</xdr:col>
      <xdr:colOff>165100</xdr:colOff>
      <xdr:row>40</xdr:row>
      <xdr:rowOff>160532</xdr:rowOff>
    </xdr:to>
    <xdr:sp macro="" textlink="">
      <xdr:nvSpPr>
        <xdr:cNvPr id="498" name="楕円 497"/>
        <xdr:cNvSpPr/>
      </xdr:nvSpPr>
      <xdr:spPr>
        <a:xfrm>
          <a:off x="19494500" y="6916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106432</xdr:rowOff>
    </xdr:from>
    <xdr:to>
      <xdr:col>107</xdr:col>
      <xdr:colOff>50800</xdr:colOff>
      <xdr:row>40</xdr:row>
      <xdr:rowOff>109732</xdr:rowOff>
    </xdr:to>
    <xdr:cxnSp macro="">
      <xdr:nvCxnSpPr>
        <xdr:cNvPr id="499" name="直線コネクタ 498"/>
        <xdr:cNvCxnSpPr/>
      </xdr:nvCxnSpPr>
      <xdr:spPr>
        <a:xfrm flipV="1">
          <a:off x="19545300" y="6964432"/>
          <a:ext cx="889000" cy="3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63247</xdr:rowOff>
    </xdr:from>
    <xdr:to>
      <xdr:col>98</xdr:col>
      <xdr:colOff>38100</xdr:colOff>
      <xdr:row>40</xdr:row>
      <xdr:rowOff>164847</xdr:rowOff>
    </xdr:to>
    <xdr:sp macro="" textlink="">
      <xdr:nvSpPr>
        <xdr:cNvPr id="500" name="楕円 499"/>
        <xdr:cNvSpPr/>
      </xdr:nvSpPr>
      <xdr:spPr>
        <a:xfrm>
          <a:off x="18605500" y="6921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109732</xdr:rowOff>
    </xdr:from>
    <xdr:to>
      <xdr:col>102</xdr:col>
      <xdr:colOff>114300</xdr:colOff>
      <xdr:row>40</xdr:row>
      <xdr:rowOff>114047</xdr:rowOff>
    </xdr:to>
    <xdr:cxnSp macro="">
      <xdr:nvCxnSpPr>
        <xdr:cNvPr id="501" name="直線コネクタ 500"/>
        <xdr:cNvCxnSpPr/>
      </xdr:nvCxnSpPr>
      <xdr:spPr>
        <a:xfrm flipV="1">
          <a:off x="18656300" y="6967732"/>
          <a:ext cx="889000" cy="4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37</xdr:row>
      <xdr:rowOff>149893</xdr:rowOff>
    </xdr:from>
    <xdr:ext cx="599010" cy="259045"/>
    <xdr:sp macro="" textlink="">
      <xdr:nvSpPr>
        <xdr:cNvPr id="502" name="n_1aveValue【一般廃棄物処理施設】&#10;一人当たり有形固定資産（償却資産）額"/>
        <xdr:cNvSpPr txBox="1"/>
      </xdr:nvSpPr>
      <xdr:spPr>
        <a:xfrm>
          <a:off x="21011095" y="6493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38</xdr:row>
      <xdr:rowOff>9287</xdr:rowOff>
    </xdr:from>
    <xdr:ext cx="599010" cy="259045"/>
    <xdr:sp macro="" textlink="">
      <xdr:nvSpPr>
        <xdr:cNvPr id="503" name="n_2aveValue【一般廃棄物処理施設】&#10;一人当たり有形固定資産（償却資産）額"/>
        <xdr:cNvSpPr txBox="1"/>
      </xdr:nvSpPr>
      <xdr:spPr>
        <a:xfrm>
          <a:off x="20134795" y="65243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64980</xdr:rowOff>
    </xdr:from>
    <xdr:ext cx="599010" cy="259045"/>
    <xdr:sp macro="" textlink="">
      <xdr:nvSpPr>
        <xdr:cNvPr id="504" name="n_3aveValue【一般廃棄物処理施設】&#10;一人当たり有形固定資産（償却資産）額"/>
        <xdr:cNvSpPr txBox="1"/>
      </xdr:nvSpPr>
      <xdr:spPr>
        <a:xfrm>
          <a:off x="19245795" y="65800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101080</xdr:rowOff>
    </xdr:from>
    <xdr:ext cx="599010" cy="259045"/>
    <xdr:sp macro="" textlink="">
      <xdr:nvSpPr>
        <xdr:cNvPr id="505" name="n_4aveValue【一般廃棄物処理施設】&#10;一人当たり有形固定資産（償却資産）額"/>
        <xdr:cNvSpPr txBox="1"/>
      </xdr:nvSpPr>
      <xdr:spPr>
        <a:xfrm>
          <a:off x="18356795" y="6616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40</xdr:row>
      <xdr:rowOff>143870</xdr:rowOff>
    </xdr:from>
    <xdr:ext cx="599010" cy="259045"/>
    <xdr:sp macro="" textlink="">
      <xdr:nvSpPr>
        <xdr:cNvPr id="506" name="n_1mainValue【一般廃棄物処理施設】&#10;一人当たり有形固定資産（償却資産）額"/>
        <xdr:cNvSpPr txBox="1"/>
      </xdr:nvSpPr>
      <xdr:spPr>
        <a:xfrm>
          <a:off x="21011095" y="70018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146,487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40</xdr:row>
      <xdr:rowOff>148359</xdr:rowOff>
    </xdr:from>
    <xdr:ext cx="599010" cy="259045"/>
    <xdr:sp macro="" textlink="">
      <xdr:nvSpPr>
        <xdr:cNvPr id="507" name="n_2mainValue【一般廃棄物処理施設】&#10;一人当たり有形固定資産（償却資産）額"/>
        <xdr:cNvSpPr txBox="1"/>
      </xdr:nvSpPr>
      <xdr:spPr>
        <a:xfrm>
          <a:off x="20134795" y="7006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40</xdr:row>
      <xdr:rowOff>151659</xdr:rowOff>
    </xdr:from>
    <xdr:ext cx="599010" cy="259045"/>
    <xdr:sp macro="" textlink="">
      <xdr:nvSpPr>
        <xdr:cNvPr id="508" name="n_3mainValue【一般廃棄物処理施設】&#10;一人当たり有形固定資産（償却資産）額"/>
        <xdr:cNvSpPr txBox="1"/>
      </xdr:nvSpPr>
      <xdr:spPr>
        <a:xfrm>
          <a:off x="19245795" y="70096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142,398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155974</xdr:rowOff>
    </xdr:from>
    <xdr:ext cx="599010" cy="259045"/>
    <xdr:sp macro="" textlink="">
      <xdr:nvSpPr>
        <xdr:cNvPr id="509" name="n_4mainValue【一般廃棄物処理施設】&#10;一人当たり有形固定資産（償却資産）額"/>
        <xdr:cNvSpPr txBox="1"/>
      </xdr:nvSpPr>
      <xdr:spPr>
        <a:xfrm>
          <a:off x="18356795" y="70139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140,133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1" name="直線コネクタ 520"/>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2" name="テキスト ボックス 521"/>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23" name="直線コネクタ 522"/>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24" name="テキスト ボックス 523"/>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25" name="直線コネクタ 524"/>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26" name="テキスト ボックス 525"/>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27" name="直線コネクタ 526"/>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8" name="テキスト ボックス 527"/>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9" name="直線コネクタ 528"/>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0" name="テキスト ボックス 529"/>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1" name="直線コネクタ 530"/>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2" name="テキスト ボックス 531"/>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33" name="【保健センター・保健所】&#10;有形固定資産減価償却率グラフ枠"/>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80010</xdr:rowOff>
    </xdr:from>
    <xdr:to>
      <xdr:col>85</xdr:col>
      <xdr:colOff>126364</xdr:colOff>
      <xdr:row>64</xdr:row>
      <xdr:rowOff>76200</xdr:rowOff>
    </xdr:to>
    <xdr:cxnSp macro="">
      <xdr:nvCxnSpPr>
        <xdr:cNvPr id="534" name="直線コネクタ 533"/>
        <xdr:cNvCxnSpPr/>
      </xdr:nvCxnSpPr>
      <xdr:spPr>
        <a:xfrm flipV="1">
          <a:off x="16318864" y="9681210"/>
          <a:ext cx="0" cy="1367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80027</xdr:rowOff>
    </xdr:from>
    <xdr:ext cx="469744" cy="259045"/>
    <xdr:sp macro="" textlink="">
      <xdr:nvSpPr>
        <xdr:cNvPr id="535" name="【保健センター・保健所】&#10;有形固定資産減価償却率最小値テキスト"/>
        <xdr:cNvSpPr txBox="1"/>
      </xdr:nvSpPr>
      <xdr:spPr>
        <a:xfrm>
          <a:off x="16357600" y="1105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76200</xdr:rowOff>
    </xdr:from>
    <xdr:to>
      <xdr:col>86</xdr:col>
      <xdr:colOff>25400</xdr:colOff>
      <xdr:row>64</xdr:row>
      <xdr:rowOff>76200</xdr:rowOff>
    </xdr:to>
    <xdr:cxnSp macro="">
      <xdr:nvCxnSpPr>
        <xdr:cNvPr id="536" name="直線コネクタ 535"/>
        <xdr:cNvCxnSpPr/>
      </xdr:nvCxnSpPr>
      <xdr:spPr>
        <a:xfrm>
          <a:off x="16230600" y="1104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26687</xdr:rowOff>
    </xdr:from>
    <xdr:ext cx="405111" cy="259045"/>
    <xdr:sp macro="" textlink="">
      <xdr:nvSpPr>
        <xdr:cNvPr id="537" name="【保健センター・保健所】&#10;有形固定資産減価償却率最大値テキスト"/>
        <xdr:cNvSpPr txBox="1"/>
      </xdr:nvSpPr>
      <xdr:spPr>
        <a:xfrm>
          <a:off x="16357600" y="9456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80010</xdr:rowOff>
    </xdr:from>
    <xdr:to>
      <xdr:col>86</xdr:col>
      <xdr:colOff>25400</xdr:colOff>
      <xdr:row>56</xdr:row>
      <xdr:rowOff>80010</xdr:rowOff>
    </xdr:to>
    <xdr:cxnSp macro="">
      <xdr:nvCxnSpPr>
        <xdr:cNvPr id="538" name="直線コネクタ 537"/>
        <xdr:cNvCxnSpPr/>
      </xdr:nvCxnSpPr>
      <xdr:spPr>
        <a:xfrm>
          <a:off x="16230600" y="9681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40022</xdr:rowOff>
    </xdr:from>
    <xdr:ext cx="405111" cy="259045"/>
    <xdr:sp macro="" textlink="">
      <xdr:nvSpPr>
        <xdr:cNvPr id="539" name="【保健センター・保健所】&#10;有形固定資産減価償却率平均値テキスト"/>
        <xdr:cNvSpPr txBox="1"/>
      </xdr:nvSpPr>
      <xdr:spPr>
        <a:xfrm>
          <a:off x="16357600" y="101555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61595</xdr:rowOff>
    </xdr:from>
    <xdr:to>
      <xdr:col>85</xdr:col>
      <xdr:colOff>177800</xdr:colOff>
      <xdr:row>59</xdr:row>
      <xdr:rowOff>163195</xdr:rowOff>
    </xdr:to>
    <xdr:sp macro="" textlink="">
      <xdr:nvSpPr>
        <xdr:cNvPr id="540" name="フローチャート: 判断 539"/>
        <xdr:cNvSpPr/>
      </xdr:nvSpPr>
      <xdr:spPr>
        <a:xfrm>
          <a:off x="16268700" y="10177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23495</xdr:rowOff>
    </xdr:from>
    <xdr:to>
      <xdr:col>81</xdr:col>
      <xdr:colOff>101600</xdr:colOff>
      <xdr:row>59</xdr:row>
      <xdr:rowOff>125095</xdr:rowOff>
    </xdr:to>
    <xdr:sp macro="" textlink="">
      <xdr:nvSpPr>
        <xdr:cNvPr id="541" name="フローチャート: 判断 540"/>
        <xdr:cNvSpPr/>
      </xdr:nvSpPr>
      <xdr:spPr>
        <a:xfrm>
          <a:off x="15430500" y="1013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160655</xdr:rowOff>
    </xdr:from>
    <xdr:to>
      <xdr:col>76</xdr:col>
      <xdr:colOff>165100</xdr:colOff>
      <xdr:row>59</xdr:row>
      <xdr:rowOff>90805</xdr:rowOff>
    </xdr:to>
    <xdr:sp macro="" textlink="">
      <xdr:nvSpPr>
        <xdr:cNvPr id="542" name="フローチャート: 判断 541"/>
        <xdr:cNvSpPr/>
      </xdr:nvSpPr>
      <xdr:spPr>
        <a:xfrm>
          <a:off x="14541500" y="10104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122555</xdr:rowOff>
    </xdr:from>
    <xdr:to>
      <xdr:col>72</xdr:col>
      <xdr:colOff>38100</xdr:colOff>
      <xdr:row>59</xdr:row>
      <xdr:rowOff>52705</xdr:rowOff>
    </xdr:to>
    <xdr:sp macro="" textlink="">
      <xdr:nvSpPr>
        <xdr:cNvPr id="543" name="フローチャート: 判断 542"/>
        <xdr:cNvSpPr/>
      </xdr:nvSpPr>
      <xdr:spPr>
        <a:xfrm>
          <a:off x="13652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122555</xdr:rowOff>
    </xdr:from>
    <xdr:to>
      <xdr:col>67</xdr:col>
      <xdr:colOff>101600</xdr:colOff>
      <xdr:row>59</xdr:row>
      <xdr:rowOff>52705</xdr:rowOff>
    </xdr:to>
    <xdr:sp macro="" textlink="">
      <xdr:nvSpPr>
        <xdr:cNvPr id="544" name="フローチャート: 判断 543"/>
        <xdr:cNvSpPr/>
      </xdr:nvSpPr>
      <xdr:spPr>
        <a:xfrm>
          <a:off x="12763500" y="10066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5" name="テキスト ボックス 544"/>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6" name="テキスト ボックス 545"/>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7" name="テキスト ボックス 546"/>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8" name="テキスト ボックス 547"/>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9" name="テキスト ボックス 548"/>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53975</xdr:rowOff>
    </xdr:from>
    <xdr:to>
      <xdr:col>85</xdr:col>
      <xdr:colOff>177800</xdr:colOff>
      <xdr:row>57</xdr:row>
      <xdr:rowOff>155575</xdr:rowOff>
    </xdr:to>
    <xdr:sp macro="" textlink="">
      <xdr:nvSpPr>
        <xdr:cNvPr id="550" name="楕円 549"/>
        <xdr:cNvSpPr/>
      </xdr:nvSpPr>
      <xdr:spPr>
        <a:xfrm>
          <a:off x="16268700" y="9826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76852</xdr:rowOff>
    </xdr:from>
    <xdr:ext cx="405111" cy="259045"/>
    <xdr:sp macro="" textlink="">
      <xdr:nvSpPr>
        <xdr:cNvPr id="551" name="【保健センター・保健所】&#10;有形固定資産減価償却率該当値テキスト"/>
        <xdr:cNvSpPr txBox="1"/>
      </xdr:nvSpPr>
      <xdr:spPr>
        <a:xfrm>
          <a:off x="16357600" y="96780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149225</xdr:rowOff>
    </xdr:from>
    <xdr:to>
      <xdr:col>81</xdr:col>
      <xdr:colOff>101600</xdr:colOff>
      <xdr:row>57</xdr:row>
      <xdr:rowOff>79375</xdr:rowOff>
    </xdr:to>
    <xdr:sp macro="" textlink="">
      <xdr:nvSpPr>
        <xdr:cNvPr id="552" name="楕円 551"/>
        <xdr:cNvSpPr/>
      </xdr:nvSpPr>
      <xdr:spPr>
        <a:xfrm>
          <a:off x="15430500" y="9750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28575</xdr:rowOff>
    </xdr:from>
    <xdr:to>
      <xdr:col>85</xdr:col>
      <xdr:colOff>127000</xdr:colOff>
      <xdr:row>57</xdr:row>
      <xdr:rowOff>104775</xdr:rowOff>
    </xdr:to>
    <xdr:cxnSp macro="">
      <xdr:nvCxnSpPr>
        <xdr:cNvPr id="553" name="直線コネクタ 552"/>
        <xdr:cNvCxnSpPr/>
      </xdr:nvCxnSpPr>
      <xdr:spPr>
        <a:xfrm>
          <a:off x="15481300" y="9801225"/>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57785</xdr:rowOff>
    </xdr:from>
    <xdr:to>
      <xdr:col>76</xdr:col>
      <xdr:colOff>165100</xdr:colOff>
      <xdr:row>56</xdr:row>
      <xdr:rowOff>159385</xdr:rowOff>
    </xdr:to>
    <xdr:sp macro="" textlink="">
      <xdr:nvSpPr>
        <xdr:cNvPr id="554" name="楕円 553"/>
        <xdr:cNvSpPr/>
      </xdr:nvSpPr>
      <xdr:spPr>
        <a:xfrm>
          <a:off x="14541500" y="9658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108585</xdr:rowOff>
    </xdr:from>
    <xdr:to>
      <xdr:col>81</xdr:col>
      <xdr:colOff>50800</xdr:colOff>
      <xdr:row>57</xdr:row>
      <xdr:rowOff>28575</xdr:rowOff>
    </xdr:to>
    <xdr:cxnSp macro="">
      <xdr:nvCxnSpPr>
        <xdr:cNvPr id="555" name="直線コネクタ 554"/>
        <xdr:cNvCxnSpPr/>
      </xdr:nvCxnSpPr>
      <xdr:spPr>
        <a:xfrm>
          <a:off x="14592300" y="9709785"/>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55</xdr:row>
      <xdr:rowOff>170180</xdr:rowOff>
    </xdr:from>
    <xdr:to>
      <xdr:col>72</xdr:col>
      <xdr:colOff>38100</xdr:colOff>
      <xdr:row>56</xdr:row>
      <xdr:rowOff>100330</xdr:rowOff>
    </xdr:to>
    <xdr:sp macro="" textlink="">
      <xdr:nvSpPr>
        <xdr:cNvPr id="556" name="楕円 555"/>
        <xdr:cNvSpPr/>
      </xdr:nvSpPr>
      <xdr:spPr>
        <a:xfrm>
          <a:off x="13652500" y="9599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56</xdr:row>
      <xdr:rowOff>49530</xdr:rowOff>
    </xdr:from>
    <xdr:to>
      <xdr:col>76</xdr:col>
      <xdr:colOff>114300</xdr:colOff>
      <xdr:row>56</xdr:row>
      <xdr:rowOff>108585</xdr:rowOff>
    </xdr:to>
    <xdr:cxnSp macro="">
      <xdr:nvCxnSpPr>
        <xdr:cNvPr id="557" name="直線コネクタ 556"/>
        <xdr:cNvCxnSpPr/>
      </xdr:nvCxnSpPr>
      <xdr:spPr>
        <a:xfrm>
          <a:off x="13703300" y="9650730"/>
          <a:ext cx="8890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99695</xdr:rowOff>
    </xdr:from>
    <xdr:to>
      <xdr:col>67</xdr:col>
      <xdr:colOff>101600</xdr:colOff>
      <xdr:row>57</xdr:row>
      <xdr:rowOff>29845</xdr:rowOff>
    </xdr:to>
    <xdr:sp macro="" textlink="">
      <xdr:nvSpPr>
        <xdr:cNvPr id="558" name="楕円 557"/>
        <xdr:cNvSpPr/>
      </xdr:nvSpPr>
      <xdr:spPr>
        <a:xfrm>
          <a:off x="12763500" y="970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49530</xdr:rowOff>
    </xdr:from>
    <xdr:to>
      <xdr:col>71</xdr:col>
      <xdr:colOff>177800</xdr:colOff>
      <xdr:row>56</xdr:row>
      <xdr:rowOff>150495</xdr:rowOff>
    </xdr:to>
    <xdr:cxnSp macro="">
      <xdr:nvCxnSpPr>
        <xdr:cNvPr id="559" name="直線コネクタ 558"/>
        <xdr:cNvCxnSpPr/>
      </xdr:nvCxnSpPr>
      <xdr:spPr>
        <a:xfrm flipV="1">
          <a:off x="12814300" y="9650730"/>
          <a:ext cx="889000" cy="1009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59</xdr:row>
      <xdr:rowOff>116222</xdr:rowOff>
    </xdr:from>
    <xdr:ext cx="405111" cy="259045"/>
    <xdr:sp macro="" textlink="">
      <xdr:nvSpPr>
        <xdr:cNvPr id="560" name="n_1aveValue【保健センター・保健所】&#10;有形固定資産減価償却率"/>
        <xdr:cNvSpPr txBox="1"/>
      </xdr:nvSpPr>
      <xdr:spPr>
        <a:xfrm>
          <a:off x="15266044" y="10231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59</xdr:row>
      <xdr:rowOff>81932</xdr:rowOff>
    </xdr:from>
    <xdr:ext cx="405111" cy="259045"/>
    <xdr:sp macro="" textlink="">
      <xdr:nvSpPr>
        <xdr:cNvPr id="561" name="n_2aveValue【保健センター・保健所】&#10;有形固定資産減価償却率"/>
        <xdr:cNvSpPr txBox="1"/>
      </xdr:nvSpPr>
      <xdr:spPr>
        <a:xfrm>
          <a:off x="14389744" y="10197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59</xdr:row>
      <xdr:rowOff>43832</xdr:rowOff>
    </xdr:from>
    <xdr:ext cx="405111" cy="259045"/>
    <xdr:sp macro="" textlink="">
      <xdr:nvSpPr>
        <xdr:cNvPr id="562" name="n_3aveValue【保健センター・保健所】&#10;有形固定資産減価償却率"/>
        <xdr:cNvSpPr txBox="1"/>
      </xdr:nvSpPr>
      <xdr:spPr>
        <a:xfrm>
          <a:off x="13500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43832</xdr:rowOff>
    </xdr:from>
    <xdr:ext cx="405111" cy="259045"/>
    <xdr:sp macro="" textlink="">
      <xdr:nvSpPr>
        <xdr:cNvPr id="563" name="n_4aveValue【保健センター・保健所】&#10;有形固定資産減価償却率"/>
        <xdr:cNvSpPr txBox="1"/>
      </xdr:nvSpPr>
      <xdr:spPr>
        <a:xfrm>
          <a:off x="12611744" y="101593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95902</xdr:rowOff>
    </xdr:from>
    <xdr:ext cx="405111" cy="259045"/>
    <xdr:sp macro="" textlink="">
      <xdr:nvSpPr>
        <xdr:cNvPr id="564" name="n_1mainValue【保健センター・保健所】&#10;有形固定資産減価償却率"/>
        <xdr:cNvSpPr txBox="1"/>
      </xdr:nvSpPr>
      <xdr:spPr>
        <a:xfrm>
          <a:off x="15266044" y="95256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4462</xdr:rowOff>
    </xdr:from>
    <xdr:ext cx="405111" cy="259045"/>
    <xdr:sp macro="" textlink="">
      <xdr:nvSpPr>
        <xdr:cNvPr id="565" name="n_2mainValue【保健センター・保健所】&#10;有形固定資産減価償却率"/>
        <xdr:cNvSpPr txBox="1"/>
      </xdr:nvSpPr>
      <xdr:spPr>
        <a:xfrm>
          <a:off x="14389744" y="943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54</xdr:row>
      <xdr:rowOff>116857</xdr:rowOff>
    </xdr:from>
    <xdr:ext cx="405111" cy="259045"/>
    <xdr:sp macro="" textlink="">
      <xdr:nvSpPr>
        <xdr:cNvPr id="566" name="n_3mainValue【保健センター・保健所】&#10;有形固定資産減価償却率"/>
        <xdr:cNvSpPr txBox="1"/>
      </xdr:nvSpPr>
      <xdr:spPr>
        <a:xfrm>
          <a:off x="13500744" y="9375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46372</xdr:rowOff>
    </xdr:from>
    <xdr:ext cx="405111" cy="259045"/>
    <xdr:sp macro="" textlink="">
      <xdr:nvSpPr>
        <xdr:cNvPr id="567" name="n_4mainValue【保健センター・保健所】&#10;有形固定資産減価償却率"/>
        <xdr:cNvSpPr txBox="1"/>
      </xdr:nvSpPr>
      <xdr:spPr>
        <a:xfrm>
          <a:off x="12611744" y="9476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8" name="正方形/長方形 567"/>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9" name="正方形/長方形 568"/>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0" name="正方形/長方形 569"/>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1" name="正方形/長方形 570"/>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2" name="正方形/長方形 571"/>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3" name="正方形/長方形 572"/>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4" name="正方形/長方形 573"/>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5" name="正方形/長方形 574"/>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6" name="テキスト ボックス 575"/>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7" name="直線コネクタ 576"/>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8" name="直線コネクタ 577"/>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79" name="テキスト ボックス 578"/>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0" name="直線コネクタ 579"/>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1" name="テキスト ボックス 580"/>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2" name="直線コネクタ 581"/>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3" name="テキスト ボックス 582"/>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4" name="直線コネクタ 583"/>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5" name="テキスト ボックス 584"/>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6" name="直線コネクタ 585"/>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7" name="テキスト ボックス 586"/>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8" name="【保健センター・保健所】&#10;一人当たり面積グラフ枠"/>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166878</xdr:rowOff>
    </xdr:from>
    <xdr:to>
      <xdr:col>116</xdr:col>
      <xdr:colOff>62864</xdr:colOff>
      <xdr:row>63</xdr:row>
      <xdr:rowOff>57150</xdr:rowOff>
    </xdr:to>
    <xdr:cxnSp macro="">
      <xdr:nvCxnSpPr>
        <xdr:cNvPr id="589" name="直線コネクタ 588"/>
        <xdr:cNvCxnSpPr/>
      </xdr:nvCxnSpPr>
      <xdr:spPr>
        <a:xfrm flipV="1">
          <a:off x="22160864" y="9596628"/>
          <a:ext cx="0" cy="12618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60977</xdr:rowOff>
    </xdr:from>
    <xdr:ext cx="469744" cy="259045"/>
    <xdr:sp macro="" textlink="">
      <xdr:nvSpPr>
        <xdr:cNvPr id="590" name="【保健センター・保健所】&#10;一人当たり面積最小値テキスト"/>
        <xdr:cNvSpPr txBox="1"/>
      </xdr:nvSpPr>
      <xdr:spPr>
        <a:xfrm>
          <a:off x="22199600" y="10862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57150</xdr:rowOff>
    </xdr:from>
    <xdr:to>
      <xdr:col>116</xdr:col>
      <xdr:colOff>152400</xdr:colOff>
      <xdr:row>63</xdr:row>
      <xdr:rowOff>57150</xdr:rowOff>
    </xdr:to>
    <xdr:cxnSp macro="">
      <xdr:nvCxnSpPr>
        <xdr:cNvPr id="591" name="直線コネクタ 590"/>
        <xdr:cNvCxnSpPr/>
      </xdr:nvCxnSpPr>
      <xdr:spPr>
        <a:xfrm>
          <a:off x="22072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113555</xdr:rowOff>
    </xdr:from>
    <xdr:ext cx="469744" cy="259045"/>
    <xdr:sp macro="" textlink="">
      <xdr:nvSpPr>
        <xdr:cNvPr id="592" name="【保健センター・保健所】&#10;一人当たり面積最大値テキスト"/>
        <xdr:cNvSpPr txBox="1"/>
      </xdr:nvSpPr>
      <xdr:spPr>
        <a:xfrm>
          <a:off x="22199600" y="93718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166878</xdr:rowOff>
    </xdr:from>
    <xdr:to>
      <xdr:col>116</xdr:col>
      <xdr:colOff>152400</xdr:colOff>
      <xdr:row>55</xdr:row>
      <xdr:rowOff>166878</xdr:rowOff>
    </xdr:to>
    <xdr:cxnSp macro="">
      <xdr:nvCxnSpPr>
        <xdr:cNvPr id="593" name="直線コネクタ 592"/>
        <xdr:cNvCxnSpPr/>
      </xdr:nvCxnSpPr>
      <xdr:spPr>
        <a:xfrm>
          <a:off x="22072600" y="95966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144797</xdr:rowOff>
    </xdr:from>
    <xdr:ext cx="469744" cy="259045"/>
    <xdr:sp macro="" textlink="">
      <xdr:nvSpPr>
        <xdr:cNvPr id="594" name="【保健センター・保健所】&#10;一人当たり面積平均値テキスト"/>
        <xdr:cNvSpPr txBox="1"/>
      </xdr:nvSpPr>
      <xdr:spPr>
        <a:xfrm>
          <a:off x="22199600" y="1043179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166370</xdr:rowOff>
    </xdr:from>
    <xdr:to>
      <xdr:col>116</xdr:col>
      <xdr:colOff>114300</xdr:colOff>
      <xdr:row>61</xdr:row>
      <xdr:rowOff>96520</xdr:rowOff>
    </xdr:to>
    <xdr:sp macro="" textlink="">
      <xdr:nvSpPr>
        <xdr:cNvPr id="595" name="フローチャート: 判断 594"/>
        <xdr:cNvSpPr/>
      </xdr:nvSpPr>
      <xdr:spPr>
        <a:xfrm>
          <a:off x="22110700" y="1045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20066</xdr:rowOff>
    </xdr:from>
    <xdr:to>
      <xdr:col>112</xdr:col>
      <xdr:colOff>38100</xdr:colOff>
      <xdr:row>61</xdr:row>
      <xdr:rowOff>121666</xdr:rowOff>
    </xdr:to>
    <xdr:sp macro="" textlink="">
      <xdr:nvSpPr>
        <xdr:cNvPr id="596" name="フローチャート: 判断 595"/>
        <xdr:cNvSpPr/>
      </xdr:nvSpPr>
      <xdr:spPr>
        <a:xfrm>
          <a:off x="21272500" y="1047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40640</xdr:rowOff>
    </xdr:from>
    <xdr:to>
      <xdr:col>107</xdr:col>
      <xdr:colOff>101600</xdr:colOff>
      <xdr:row>61</xdr:row>
      <xdr:rowOff>142240</xdr:rowOff>
    </xdr:to>
    <xdr:sp macro="" textlink="">
      <xdr:nvSpPr>
        <xdr:cNvPr id="597" name="フローチャート: 判断 596"/>
        <xdr:cNvSpPr/>
      </xdr:nvSpPr>
      <xdr:spPr>
        <a:xfrm>
          <a:off x="20383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68072</xdr:rowOff>
    </xdr:from>
    <xdr:to>
      <xdr:col>102</xdr:col>
      <xdr:colOff>165100</xdr:colOff>
      <xdr:row>61</xdr:row>
      <xdr:rowOff>169672</xdr:rowOff>
    </xdr:to>
    <xdr:sp macro="" textlink="">
      <xdr:nvSpPr>
        <xdr:cNvPr id="598" name="フローチャート: 判断 597"/>
        <xdr:cNvSpPr/>
      </xdr:nvSpPr>
      <xdr:spPr>
        <a:xfrm>
          <a:off x="19494500" y="105265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88646</xdr:rowOff>
    </xdr:from>
    <xdr:to>
      <xdr:col>98</xdr:col>
      <xdr:colOff>38100</xdr:colOff>
      <xdr:row>62</xdr:row>
      <xdr:rowOff>18796</xdr:rowOff>
    </xdr:to>
    <xdr:sp macro="" textlink="">
      <xdr:nvSpPr>
        <xdr:cNvPr id="599" name="フローチャート: 判断 598"/>
        <xdr:cNvSpPr/>
      </xdr:nvSpPr>
      <xdr:spPr>
        <a:xfrm>
          <a:off x="18605500" y="10547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0" name="テキスト ボックス 599"/>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1" name="テキスト ボックス 600"/>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2" name="テキスト ボックス 601"/>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3" name="テキスト ボックス 602"/>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4" name="テキスト ボックス 603"/>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141224</xdr:rowOff>
    </xdr:from>
    <xdr:to>
      <xdr:col>116</xdr:col>
      <xdr:colOff>114300</xdr:colOff>
      <xdr:row>58</xdr:row>
      <xdr:rowOff>71374</xdr:rowOff>
    </xdr:to>
    <xdr:sp macro="" textlink="">
      <xdr:nvSpPr>
        <xdr:cNvPr id="605" name="楕円 604"/>
        <xdr:cNvSpPr/>
      </xdr:nvSpPr>
      <xdr:spPr>
        <a:xfrm>
          <a:off x="22110700" y="9913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56</xdr:row>
      <xdr:rowOff>164101</xdr:rowOff>
    </xdr:from>
    <xdr:ext cx="469744" cy="259045"/>
    <xdr:sp macro="" textlink="">
      <xdr:nvSpPr>
        <xdr:cNvPr id="606" name="【保健センター・保健所】&#10;一人当たり面積該当値テキスト"/>
        <xdr:cNvSpPr txBox="1"/>
      </xdr:nvSpPr>
      <xdr:spPr>
        <a:xfrm>
          <a:off x="22199600" y="97653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157226</xdr:rowOff>
    </xdr:from>
    <xdr:to>
      <xdr:col>112</xdr:col>
      <xdr:colOff>38100</xdr:colOff>
      <xdr:row>58</xdr:row>
      <xdr:rowOff>87376</xdr:rowOff>
    </xdr:to>
    <xdr:sp macro="" textlink="">
      <xdr:nvSpPr>
        <xdr:cNvPr id="607" name="楕円 606"/>
        <xdr:cNvSpPr/>
      </xdr:nvSpPr>
      <xdr:spPr>
        <a:xfrm>
          <a:off x="21272500" y="992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58</xdr:row>
      <xdr:rowOff>20574</xdr:rowOff>
    </xdr:from>
    <xdr:to>
      <xdr:col>116</xdr:col>
      <xdr:colOff>63500</xdr:colOff>
      <xdr:row>58</xdr:row>
      <xdr:rowOff>36576</xdr:rowOff>
    </xdr:to>
    <xdr:cxnSp macro="">
      <xdr:nvCxnSpPr>
        <xdr:cNvPr id="608" name="直線コネクタ 607"/>
        <xdr:cNvCxnSpPr/>
      </xdr:nvCxnSpPr>
      <xdr:spPr>
        <a:xfrm flipV="1">
          <a:off x="21323300" y="9964674"/>
          <a:ext cx="8382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1778</xdr:rowOff>
    </xdr:from>
    <xdr:to>
      <xdr:col>107</xdr:col>
      <xdr:colOff>101600</xdr:colOff>
      <xdr:row>58</xdr:row>
      <xdr:rowOff>103378</xdr:rowOff>
    </xdr:to>
    <xdr:sp macro="" textlink="">
      <xdr:nvSpPr>
        <xdr:cNvPr id="609" name="楕円 608"/>
        <xdr:cNvSpPr/>
      </xdr:nvSpPr>
      <xdr:spPr>
        <a:xfrm>
          <a:off x="20383500" y="9945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36576</xdr:rowOff>
    </xdr:from>
    <xdr:to>
      <xdr:col>111</xdr:col>
      <xdr:colOff>177800</xdr:colOff>
      <xdr:row>58</xdr:row>
      <xdr:rowOff>52578</xdr:rowOff>
    </xdr:to>
    <xdr:cxnSp macro="">
      <xdr:nvCxnSpPr>
        <xdr:cNvPr id="610" name="直線コネクタ 609"/>
        <xdr:cNvCxnSpPr/>
      </xdr:nvCxnSpPr>
      <xdr:spPr>
        <a:xfrm flipV="1">
          <a:off x="20434300" y="9980676"/>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13208</xdr:rowOff>
    </xdr:from>
    <xdr:to>
      <xdr:col>102</xdr:col>
      <xdr:colOff>165100</xdr:colOff>
      <xdr:row>58</xdr:row>
      <xdr:rowOff>114808</xdr:rowOff>
    </xdr:to>
    <xdr:sp macro="" textlink="">
      <xdr:nvSpPr>
        <xdr:cNvPr id="611" name="楕円 610"/>
        <xdr:cNvSpPr/>
      </xdr:nvSpPr>
      <xdr:spPr>
        <a:xfrm>
          <a:off x="19494500" y="9957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58</xdr:row>
      <xdr:rowOff>52578</xdr:rowOff>
    </xdr:from>
    <xdr:to>
      <xdr:col>107</xdr:col>
      <xdr:colOff>50800</xdr:colOff>
      <xdr:row>58</xdr:row>
      <xdr:rowOff>64008</xdr:rowOff>
    </xdr:to>
    <xdr:cxnSp macro="">
      <xdr:nvCxnSpPr>
        <xdr:cNvPr id="612" name="直線コネクタ 611"/>
        <xdr:cNvCxnSpPr/>
      </xdr:nvCxnSpPr>
      <xdr:spPr>
        <a:xfrm flipV="1">
          <a:off x="19545300" y="9996678"/>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58</xdr:row>
      <xdr:rowOff>29210</xdr:rowOff>
    </xdr:from>
    <xdr:to>
      <xdr:col>98</xdr:col>
      <xdr:colOff>38100</xdr:colOff>
      <xdr:row>58</xdr:row>
      <xdr:rowOff>130810</xdr:rowOff>
    </xdr:to>
    <xdr:sp macro="" textlink="">
      <xdr:nvSpPr>
        <xdr:cNvPr id="613" name="楕円 612"/>
        <xdr:cNvSpPr/>
      </xdr:nvSpPr>
      <xdr:spPr>
        <a:xfrm>
          <a:off x="18605500" y="99733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58</xdr:row>
      <xdr:rowOff>64008</xdr:rowOff>
    </xdr:from>
    <xdr:to>
      <xdr:col>102</xdr:col>
      <xdr:colOff>114300</xdr:colOff>
      <xdr:row>58</xdr:row>
      <xdr:rowOff>80010</xdr:rowOff>
    </xdr:to>
    <xdr:cxnSp macro="">
      <xdr:nvCxnSpPr>
        <xdr:cNvPr id="614" name="直線コネクタ 613"/>
        <xdr:cNvCxnSpPr/>
      </xdr:nvCxnSpPr>
      <xdr:spPr>
        <a:xfrm flipV="1">
          <a:off x="18656300" y="10008108"/>
          <a:ext cx="88900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112793</xdr:rowOff>
    </xdr:from>
    <xdr:ext cx="469744" cy="259045"/>
    <xdr:sp macro="" textlink="">
      <xdr:nvSpPr>
        <xdr:cNvPr id="615" name="n_1aveValue【保健センター・保健所】&#10;一人当たり面積"/>
        <xdr:cNvSpPr txBox="1"/>
      </xdr:nvSpPr>
      <xdr:spPr>
        <a:xfrm>
          <a:off x="21075727" y="105712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133367</xdr:rowOff>
    </xdr:from>
    <xdr:ext cx="469744" cy="259045"/>
    <xdr:sp macro="" textlink="">
      <xdr:nvSpPr>
        <xdr:cNvPr id="616" name="n_2aveValue【保健センター・保健所】&#10;一人当たり面積"/>
        <xdr:cNvSpPr txBox="1"/>
      </xdr:nvSpPr>
      <xdr:spPr>
        <a:xfrm>
          <a:off x="20199427" y="105918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160799</xdr:rowOff>
    </xdr:from>
    <xdr:ext cx="469744" cy="259045"/>
    <xdr:sp macro="" textlink="">
      <xdr:nvSpPr>
        <xdr:cNvPr id="617" name="n_3aveValue【保健センター・保健所】&#10;一人当たり面積"/>
        <xdr:cNvSpPr txBox="1"/>
      </xdr:nvSpPr>
      <xdr:spPr>
        <a:xfrm>
          <a:off x="19310427" y="106192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9923</xdr:rowOff>
    </xdr:from>
    <xdr:ext cx="469744" cy="259045"/>
    <xdr:sp macro="" textlink="">
      <xdr:nvSpPr>
        <xdr:cNvPr id="618" name="n_4aveValue【保健センター・保健所】&#10;一人当たり面積"/>
        <xdr:cNvSpPr txBox="1"/>
      </xdr:nvSpPr>
      <xdr:spPr>
        <a:xfrm>
          <a:off x="18421427" y="10639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56</xdr:row>
      <xdr:rowOff>103903</xdr:rowOff>
    </xdr:from>
    <xdr:ext cx="469744" cy="259045"/>
    <xdr:sp macro="" textlink="">
      <xdr:nvSpPr>
        <xdr:cNvPr id="619" name="n_1mainValue【保健センター・保健所】&#10;一人当たり面積"/>
        <xdr:cNvSpPr txBox="1"/>
      </xdr:nvSpPr>
      <xdr:spPr>
        <a:xfrm>
          <a:off x="21075727" y="9705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56</xdr:row>
      <xdr:rowOff>119905</xdr:rowOff>
    </xdr:from>
    <xdr:ext cx="469744" cy="259045"/>
    <xdr:sp macro="" textlink="">
      <xdr:nvSpPr>
        <xdr:cNvPr id="620" name="n_2mainValue【保健センター・保健所】&#10;一人当たり面積"/>
        <xdr:cNvSpPr txBox="1"/>
      </xdr:nvSpPr>
      <xdr:spPr>
        <a:xfrm>
          <a:off x="20199427" y="972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56</xdr:row>
      <xdr:rowOff>131335</xdr:rowOff>
    </xdr:from>
    <xdr:ext cx="469744" cy="259045"/>
    <xdr:sp macro="" textlink="">
      <xdr:nvSpPr>
        <xdr:cNvPr id="621" name="n_3mainValue【保健センター・保健所】&#10;一人当たり面積"/>
        <xdr:cNvSpPr txBox="1"/>
      </xdr:nvSpPr>
      <xdr:spPr>
        <a:xfrm>
          <a:off x="19310427" y="9732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56</xdr:row>
      <xdr:rowOff>147337</xdr:rowOff>
    </xdr:from>
    <xdr:ext cx="469744" cy="259045"/>
    <xdr:sp macro="" textlink="">
      <xdr:nvSpPr>
        <xdr:cNvPr id="622" name="n_4mainValue【保健センター・保健所】&#10;一人当たり面積"/>
        <xdr:cNvSpPr txBox="1"/>
      </xdr:nvSpPr>
      <xdr:spPr>
        <a:xfrm>
          <a:off x="18421427" y="97485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3" name="正方形/長方形 622"/>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4" name="正方形/長方形 623"/>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5" name="正方形/長方形 624"/>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6" name="正方形/長方形 625"/>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7" name="正方形/長方形 626"/>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8" name="正方形/長方形 627"/>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9" name="正方形/長方形 628"/>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0" name="正方形/長方形 629"/>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31" name="正方形/長方形 630"/>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32" name="正方形/長方形 631"/>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33" name="正方形/長方形 632"/>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34" name="正方形/長方形 633"/>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35" name="正方形/長方形 634"/>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36" name="正方形/長方形 635"/>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37" name="正方形/長方形 636"/>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38" name="正方形/長方形 637"/>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39" name="正方形/長方形 638"/>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0" name="正方形/長方形 639"/>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41" name="正方形/長方形 640"/>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2" name="正方形/長方形 641"/>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3" name="正方形/長方形 642"/>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4" name="正方形/長方形 643"/>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5" name="正方形/長方形 644"/>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6" name="正方形/長方形 645"/>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7" name="テキスト ボックス 646"/>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8" name="直線コネクタ 647"/>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9" name="テキスト ボックス 648"/>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650" name="直線コネクタ 649"/>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651" name="テキスト ボックス 650"/>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652" name="直線コネクタ 651"/>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653" name="テキスト ボックス 652"/>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654" name="直線コネクタ 653"/>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655" name="テキスト ボックス 654"/>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656" name="直線コネクタ 655"/>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657" name="テキスト ボックス 656"/>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658" name="直線コネクタ 657"/>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99</xdr:row>
      <xdr:rowOff>29227</xdr:rowOff>
    </xdr:from>
    <xdr:ext cx="338939" cy="259045"/>
    <xdr:sp macro="" textlink="">
      <xdr:nvSpPr>
        <xdr:cNvPr id="659" name="テキスト ボックス 658"/>
        <xdr:cNvSpPr txBox="1"/>
      </xdr:nvSpPr>
      <xdr:spPr>
        <a:xfrm>
          <a:off x="12107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0</xdr:rowOff>
    </xdr:from>
    <xdr:to>
      <xdr:col>85</xdr:col>
      <xdr:colOff>126364</xdr:colOff>
      <xdr:row>107</xdr:row>
      <xdr:rowOff>69850</xdr:rowOff>
    </xdr:to>
    <xdr:cxnSp macro="">
      <xdr:nvCxnSpPr>
        <xdr:cNvPr id="662" name="直線コネクタ 661"/>
        <xdr:cNvCxnSpPr/>
      </xdr:nvCxnSpPr>
      <xdr:spPr>
        <a:xfrm flipV="1">
          <a:off x="16318864" y="171450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73677</xdr:rowOff>
    </xdr:from>
    <xdr:ext cx="469744" cy="259045"/>
    <xdr:sp macro="" textlink="">
      <xdr:nvSpPr>
        <xdr:cNvPr id="663" name="【庁舎】&#10;有形固定資産減価償却率最小値テキスト"/>
        <xdr:cNvSpPr txBox="1"/>
      </xdr:nvSpPr>
      <xdr:spPr>
        <a:xfrm>
          <a:off x="16357600" y="1841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69850</xdr:rowOff>
    </xdr:from>
    <xdr:to>
      <xdr:col>86</xdr:col>
      <xdr:colOff>25400</xdr:colOff>
      <xdr:row>107</xdr:row>
      <xdr:rowOff>69850</xdr:rowOff>
    </xdr:to>
    <xdr:cxnSp macro="">
      <xdr:nvCxnSpPr>
        <xdr:cNvPr id="664" name="直線コネクタ 663"/>
        <xdr:cNvCxnSpPr/>
      </xdr:nvCxnSpPr>
      <xdr:spPr>
        <a:xfrm>
          <a:off x="16230600" y="1841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118127</xdr:rowOff>
    </xdr:from>
    <xdr:ext cx="340478" cy="259045"/>
    <xdr:sp macro="" textlink="">
      <xdr:nvSpPr>
        <xdr:cNvPr id="665" name="【庁舎】&#10;有形固定資産減価償却率最大値テキスト"/>
        <xdr:cNvSpPr txBox="1"/>
      </xdr:nvSpPr>
      <xdr:spPr>
        <a:xfrm>
          <a:off x="16357600" y="1692022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0</xdr:rowOff>
    </xdr:from>
    <xdr:to>
      <xdr:col>86</xdr:col>
      <xdr:colOff>25400</xdr:colOff>
      <xdr:row>100</xdr:row>
      <xdr:rowOff>0</xdr:rowOff>
    </xdr:to>
    <xdr:cxnSp macro="">
      <xdr:nvCxnSpPr>
        <xdr:cNvPr id="666" name="直線コネクタ 665"/>
        <xdr:cNvCxnSpPr/>
      </xdr:nvCxnSpPr>
      <xdr:spPr>
        <a:xfrm>
          <a:off x="16230600" y="17145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76216</xdr:rowOff>
    </xdr:from>
    <xdr:ext cx="405111" cy="259045"/>
    <xdr:sp macro="" textlink="">
      <xdr:nvSpPr>
        <xdr:cNvPr id="667" name="【庁舎】&#10;有形固定資産減価償却率平均値テキスト"/>
        <xdr:cNvSpPr txBox="1"/>
      </xdr:nvSpPr>
      <xdr:spPr>
        <a:xfrm>
          <a:off x="16357600" y="1756411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53339</xdr:rowOff>
    </xdr:from>
    <xdr:to>
      <xdr:col>85</xdr:col>
      <xdr:colOff>177800</xdr:colOff>
      <xdr:row>103</xdr:row>
      <xdr:rowOff>154939</xdr:rowOff>
    </xdr:to>
    <xdr:sp macro="" textlink="">
      <xdr:nvSpPr>
        <xdr:cNvPr id="668" name="フローチャート: 判断 667"/>
        <xdr:cNvSpPr/>
      </xdr:nvSpPr>
      <xdr:spPr>
        <a:xfrm>
          <a:off x="16268700" y="17712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46989</xdr:rowOff>
    </xdr:from>
    <xdr:to>
      <xdr:col>81</xdr:col>
      <xdr:colOff>101600</xdr:colOff>
      <xdr:row>103</xdr:row>
      <xdr:rowOff>148589</xdr:rowOff>
    </xdr:to>
    <xdr:sp macro="" textlink="">
      <xdr:nvSpPr>
        <xdr:cNvPr id="669" name="フローチャート: 判断 668"/>
        <xdr:cNvSpPr/>
      </xdr:nvSpPr>
      <xdr:spPr>
        <a:xfrm>
          <a:off x="15430500" y="17706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44450</xdr:rowOff>
    </xdr:from>
    <xdr:to>
      <xdr:col>76</xdr:col>
      <xdr:colOff>165100</xdr:colOff>
      <xdr:row>103</xdr:row>
      <xdr:rowOff>146050</xdr:rowOff>
    </xdr:to>
    <xdr:sp macro="" textlink="">
      <xdr:nvSpPr>
        <xdr:cNvPr id="670" name="フローチャート: 判断 669"/>
        <xdr:cNvSpPr/>
      </xdr:nvSpPr>
      <xdr:spPr>
        <a:xfrm>
          <a:off x="14541500" y="177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87630</xdr:rowOff>
    </xdr:from>
    <xdr:to>
      <xdr:col>72</xdr:col>
      <xdr:colOff>38100</xdr:colOff>
      <xdr:row>104</xdr:row>
      <xdr:rowOff>17780</xdr:rowOff>
    </xdr:to>
    <xdr:sp macro="" textlink="">
      <xdr:nvSpPr>
        <xdr:cNvPr id="671" name="フローチャート: 判断 670"/>
        <xdr:cNvSpPr/>
      </xdr:nvSpPr>
      <xdr:spPr>
        <a:xfrm>
          <a:off x="13652500" y="1774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120650</xdr:rowOff>
    </xdr:from>
    <xdr:to>
      <xdr:col>67</xdr:col>
      <xdr:colOff>101600</xdr:colOff>
      <xdr:row>104</xdr:row>
      <xdr:rowOff>50800</xdr:rowOff>
    </xdr:to>
    <xdr:sp macro="" textlink="">
      <xdr:nvSpPr>
        <xdr:cNvPr id="672" name="フローチャート: 判断 671"/>
        <xdr:cNvSpPr/>
      </xdr:nvSpPr>
      <xdr:spPr>
        <a:xfrm>
          <a:off x="12763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29211</xdr:rowOff>
    </xdr:from>
    <xdr:to>
      <xdr:col>85</xdr:col>
      <xdr:colOff>177800</xdr:colOff>
      <xdr:row>105</xdr:row>
      <xdr:rowOff>130811</xdr:rowOff>
    </xdr:to>
    <xdr:sp macro="" textlink="">
      <xdr:nvSpPr>
        <xdr:cNvPr id="678" name="楕円 677"/>
        <xdr:cNvSpPr/>
      </xdr:nvSpPr>
      <xdr:spPr>
        <a:xfrm>
          <a:off x="16268700" y="18031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7638</xdr:rowOff>
    </xdr:from>
    <xdr:ext cx="405111" cy="259045"/>
    <xdr:sp macro="" textlink="">
      <xdr:nvSpPr>
        <xdr:cNvPr id="679" name="【庁舎】&#10;有形固定資産減価償却率該当値テキスト"/>
        <xdr:cNvSpPr txBox="1"/>
      </xdr:nvSpPr>
      <xdr:spPr>
        <a:xfrm>
          <a:off x="16357600" y="18009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162561</xdr:rowOff>
    </xdr:from>
    <xdr:to>
      <xdr:col>81</xdr:col>
      <xdr:colOff>101600</xdr:colOff>
      <xdr:row>105</xdr:row>
      <xdr:rowOff>92711</xdr:rowOff>
    </xdr:to>
    <xdr:sp macro="" textlink="">
      <xdr:nvSpPr>
        <xdr:cNvPr id="680" name="楕円 679"/>
        <xdr:cNvSpPr/>
      </xdr:nvSpPr>
      <xdr:spPr>
        <a:xfrm>
          <a:off x="15430500" y="1799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41911</xdr:rowOff>
    </xdr:from>
    <xdr:to>
      <xdr:col>85</xdr:col>
      <xdr:colOff>127000</xdr:colOff>
      <xdr:row>105</xdr:row>
      <xdr:rowOff>80011</xdr:rowOff>
    </xdr:to>
    <xdr:cxnSp macro="">
      <xdr:nvCxnSpPr>
        <xdr:cNvPr id="681" name="直線コネクタ 680"/>
        <xdr:cNvCxnSpPr/>
      </xdr:nvCxnSpPr>
      <xdr:spPr>
        <a:xfrm>
          <a:off x="15481300" y="18044161"/>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120650</xdr:rowOff>
    </xdr:from>
    <xdr:to>
      <xdr:col>76</xdr:col>
      <xdr:colOff>165100</xdr:colOff>
      <xdr:row>105</xdr:row>
      <xdr:rowOff>50800</xdr:rowOff>
    </xdr:to>
    <xdr:sp macro="" textlink="">
      <xdr:nvSpPr>
        <xdr:cNvPr id="682" name="楕円 681"/>
        <xdr:cNvSpPr/>
      </xdr:nvSpPr>
      <xdr:spPr>
        <a:xfrm>
          <a:off x="14541500" y="17951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0</xdr:rowOff>
    </xdr:from>
    <xdr:to>
      <xdr:col>81</xdr:col>
      <xdr:colOff>50800</xdr:colOff>
      <xdr:row>105</xdr:row>
      <xdr:rowOff>41911</xdr:rowOff>
    </xdr:to>
    <xdr:cxnSp macro="">
      <xdr:nvCxnSpPr>
        <xdr:cNvPr id="683" name="直線コネクタ 682"/>
        <xdr:cNvCxnSpPr/>
      </xdr:nvCxnSpPr>
      <xdr:spPr>
        <a:xfrm>
          <a:off x="14592300" y="18002250"/>
          <a:ext cx="889000" cy="4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111761</xdr:rowOff>
    </xdr:from>
    <xdr:to>
      <xdr:col>72</xdr:col>
      <xdr:colOff>38100</xdr:colOff>
      <xdr:row>105</xdr:row>
      <xdr:rowOff>41911</xdr:rowOff>
    </xdr:to>
    <xdr:sp macro="" textlink="">
      <xdr:nvSpPr>
        <xdr:cNvPr id="684" name="楕円 683"/>
        <xdr:cNvSpPr/>
      </xdr:nvSpPr>
      <xdr:spPr>
        <a:xfrm>
          <a:off x="13652500" y="179425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162561</xdr:rowOff>
    </xdr:from>
    <xdr:to>
      <xdr:col>76</xdr:col>
      <xdr:colOff>114300</xdr:colOff>
      <xdr:row>105</xdr:row>
      <xdr:rowOff>0</xdr:rowOff>
    </xdr:to>
    <xdr:cxnSp macro="">
      <xdr:nvCxnSpPr>
        <xdr:cNvPr id="685" name="直線コネクタ 684"/>
        <xdr:cNvCxnSpPr/>
      </xdr:nvCxnSpPr>
      <xdr:spPr>
        <a:xfrm>
          <a:off x="13703300" y="17993361"/>
          <a:ext cx="889000" cy="8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73661</xdr:rowOff>
    </xdr:from>
    <xdr:to>
      <xdr:col>67</xdr:col>
      <xdr:colOff>101600</xdr:colOff>
      <xdr:row>105</xdr:row>
      <xdr:rowOff>3811</xdr:rowOff>
    </xdr:to>
    <xdr:sp macro="" textlink="">
      <xdr:nvSpPr>
        <xdr:cNvPr id="686" name="楕円 685"/>
        <xdr:cNvSpPr/>
      </xdr:nvSpPr>
      <xdr:spPr>
        <a:xfrm>
          <a:off x="12763500" y="179044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124461</xdr:rowOff>
    </xdr:from>
    <xdr:to>
      <xdr:col>71</xdr:col>
      <xdr:colOff>177800</xdr:colOff>
      <xdr:row>104</xdr:row>
      <xdr:rowOff>162561</xdr:rowOff>
    </xdr:to>
    <xdr:cxnSp macro="">
      <xdr:nvCxnSpPr>
        <xdr:cNvPr id="687" name="直線コネクタ 686"/>
        <xdr:cNvCxnSpPr/>
      </xdr:nvCxnSpPr>
      <xdr:spPr>
        <a:xfrm>
          <a:off x="12814300" y="17955261"/>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165116</xdr:rowOff>
    </xdr:from>
    <xdr:ext cx="405111" cy="259045"/>
    <xdr:sp macro="" textlink="">
      <xdr:nvSpPr>
        <xdr:cNvPr id="688" name="n_1aveValue【庁舎】&#10;有形固定資産減価償却率"/>
        <xdr:cNvSpPr txBox="1"/>
      </xdr:nvSpPr>
      <xdr:spPr>
        <a:xfrm>
          <a:off x="15266044" y="174815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162577</xdr:rowOff>
    </xdr:from>
    <xdr:ext cx="405111" cy="259045"/>
    <xdr:sp macro="" textlink="">
      <xdr:nvSpPr>
        <xdr:cNvPr id="689" name="n_2aveValue【庁舎】&#10;有形固定資産減価償却率"/>
        <xdr:cNvSpPr txBox="1"/>
      </xdr:nvSpPr>
      <xdr:spPr>
        <a:xfrm>
          <a:off x="14389744" y="1747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34307</xdr:rowOff>
    </xdr:from>
    <xdr:ext cx="405111" cy="259045"/>
    <xdr:sp macro="" textlink="">
      <xdr:nvSpPr>
        <xdr:cNvPr id="690" name="n_3aveValue【庁舎】&#10;有形固定資産減価償却率"/>
        <xdr:cNvSpPr txBox="1"/>
      </xdr:nvSpPr>
      <xdr:spPr>
        <a:xfrm>
          <a:off x="13500744" y="17522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67327</xdr:rowOff>
    </xdr:from>
    <xdr:ext cx="405111" cy="259045"/>
    <xdr:sp macro="" textlink="">
      <xdr:nvSpPr>
        <xdr:cNvPr id="691" name="n_4aveValue【庁舎】&#10;有形固定資産減価償却率"/>
        <xdr:cNvSpPr txBox="1"/>
      </xdr:nvSpPr>
      <xdr:spPr>
        <a:xfrm>
          <a:off x="12611744" y="1755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83838</xdr:rowOff>
    </xdr:from>
    <xdr:ext cx="405111" cy="259045"/>
    <xdr:sp macro="" textlink="">
      <xdr:nvSpPr>
        <xdr:cNvPr id="692" name="n_1mainValue【庁舎】&#10;有形固定資産減価償却率"/>
        <xdr:cNvSpPr txBox="1"/>
      </xdr:nvSpPr>
      <xdr:spPr>
        <a:xfrm>
          <a:off x="15266044" y="1808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41927</xdr:rowOff>
    </xdr:from>
    <xdr:ext cx="405111" cy="259045"/>
    <xdr:sp macro="" textlink="">
      <xdr:nvSpPr>
        <xdr:cNvPr id="693" name="n_2mainValue【庁舎】&#10;有形固定資産減価償却率"/>
        <xdr:cNvSpPr txBox="1"/>
      </xdr:nvSpPr>
      <xdr:spPr>
        <a:xfrm>
          <a:off x="14389744" y="1804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33038</xdr:rowOff>
    </xdr:from>
    <xdr:ext cx="405111" cy="259045"/>
    <xdr:sp macro="" textlink="">
      <xdr:nvSpPr>
        <xdr:cNvPr id="694" name="n_3mainValue【庁舎】&#10;有形固定資産減価償却率"/>
        <xdr:cNvSpPr txBox="1"/>
      </xdr:nvSpPr>
      <xdr:spPr>
        <a:xfrm>
          <a:off x="13500744" y="180352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166388</xdr:rowOff>
    </xdr:from>
    <xdr:ext cx="405111" cy="259045"/>
    <xdr:sp macro="" textlink="">
      <xdr:nvSpPr>
        <xdr:cNvPr id="695" name="n_4mainValue【庁舎】&#10;有形固定資産減価償却率"/>
        <xdr:cNvSpPr txBox="1"/>
      </xdr:nvSpPr>
      <xdr:spPr>
        <a:xfrm>
          <a:off x="12611744" y="179971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北海道平均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6" name="直線コネクタ 705"/>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7" name="テキスト ボックス 706"/>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8" name="直線コネクタ 707"/>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9" name="テキスト ボックス 708"/>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10" name="直線コネクタ 709"/>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11" name="テキスト ボックス 710"/>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12" name="直線コネクタ 711"/>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13" name="テキスト ボックス 712"/>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14" name="直線コネクタ 713"/>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15" name="テキスト ボックス 714"/>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6" name="直線コネクタ 715"/>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7" name="テキスト ボックス 716"/>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8" name="【庁舎】&#10;一人当たり面積グラフ枠"/>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101</xdr:row>
      <xdr:rowOff>87249</xdr:rowOff>
    </xdr:from>
    <xdr:to>
      <xdr:col>116</xdr:col>
      <xdr:colOff>62864</xdr:colOff>
      <xdr:row>108</xdr:row>
      <xdr:rowOff>38481</xdr:rowOff>
    </xdr:to>
    <xdr:cxnSp macro="">
      <xdr:nvCxnSpPr>
        <xdr:cNvPr id="719" name="直線コネクタ 718"/>
        <xdr:cNvCxnSpPr/>
      </xdr:nvCxnSpPr>
      <xdr:spPr>
        <a:xfrm flipV="1">
          <a:off x="22160864" y="17403699"/>
          <a:ext cx="0" cy="1151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42308</xdr:rowOff>
    </xdr:from>
    <xdr:ext cx="469744" cy="259045"/>
    <xdr:sp macro="" textlink="">
      <xdr:nvSpPr>
        <xdr:cNvPr id="720" name="【庁舎】&#10;一人当たり面積最小値テキスト"/>
        <xdr:cNvSpPr txBox="1"/>
      </xdr:nvSpPr>
      <xdr:spPr>
        <a:xfrm>
          <a:off x="22199600" y="1855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38481</xdr:rowOff>
    </xdr:from>
    <xdr:to>
      <xdr:col>116</xdr:col>
      <xdr:colOff>152400</xdr:colOff>
      <xdr:row>108</xdr:row>
      <xdr:rowOff>38481</xdr:rowOff>
    </xdr:to>
    <xdr:cxnSp macro="">
      <xdr:nvCxnSpPr>
        <xdr:cNvPr id="721" name="直線コネクタ 720"/>
        <xdr:cNvCxnSpPr/>
      </xdr:nvCxnSpPr>
      <xdr:spPr>
        <a:xfrm>
          <a:off x="22072600" y="185550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100</xdr:row>
      <xdr:rowOff>33926</xdr:rowOff>
    </xdr:from>
    <xdr:ext cx="469744" cy="259045"/>
    <xdr:sp macro="" textlink="">
      <xdr:nvSpPr>
        <xdr:cNvPr id="722" name="【庁舎】&#10;一人当たり面積最大値テキスト"/>
        <xdr:cNvSpPr txBox="1"/>
      </xdr:nvSpPr>
      <xdr:spPr>
        <a:xfrm>
          <a:off x="22199600" y="17178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101</xdr:row>
      <xdr:rowOff>87249</xdr:rowOff>
    </xdr:from>
    <xdr:to>
      <xdr:col>116</xdr:col>
      <xdr:colOff>152400</xdr:colOff>
      <xdr:row>101</xdr:row>
      <xdr:rowOff>87249</xdr:rowOff>
    </xdr:to>
    <xdr:cxnSp macro="">
      <xdr:nvCxnSpPr>
        <xdr:cNvPr id="723" name="直線コネクタ 722"/>
        <xdr:cNvCxnSpPr/>
      </xdr:nvCxnSpPr>
      <xdr:spPr>
        <a:xfrm>
          <a:off x="22072600" y="17403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155339</xdr:rowOff>
    </xdr:from>
    <xdr:ext cx="469744" cy="259045"/>
    <xdr:sp macro="" textlink="">
      <xdr:nvSpPr>
        <xdr:cNvPr id="724" name="【庁舎】&#10;一人当たり面積平均値テキスト"/>
        <xdr:cNvSpPr txBox="1"/>
      </xdr:nvSpPr>
      <xdr:spPr>
        <a:xfrm>
          <a:off x="22199600" y="181575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132462</xdr:rowOff>
    </xdr:from>
    <xdr:to>
      <xdr:col>116</xdr:col>
      <xdr:colOff>114300</xdr:colOff>
      <xdr:row>107</xdr:row>
      <xdr:rowOff>62612</xdr:rowOff>
    </xdr:to>
    <xdr:sp macro="" textlink="">
      <xdr:nvSpPr>
        <xdr:cNvPr id="725" name="フローチャート: 判断 724"/>
        <xdr:cNvSpPr/>
      </xdr:nvSpPr>
      <xdr:spPr>
        <a:xfrm>
          <a:off x="22110700" y="183061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159131</xdr:rowOff>
    </xdr:from>
    <xdr:to>
      <xdr:col>112</xdr:col>
      <xdr:colOff>38100</xdr:colOff>
      <xdr:row>107</xdr:row>
      <xdr:rowOff>89281</xdr:rowOff>
    </xdr:to>
    <xdr:sp macro="" textlink="">
      <xdr:nvSpPr>
        <xdr:cNvPr id="726" name="フローチャート: 判断 725"/>
        <xdr:cNvSpPr/>
      </xdr:nvSpPr>
      <xdr:spPr>
        <a:xfrm>
          <a:off x="21272500" y="183328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166370</xdr:rowOff>
    </xdr:from>
    <xdr:to>
      <xdr:col>107</xdr:col>
      <xdr:colOff>101600</xdr:colOff>
      <xdr:row>107</xdr:row>
      <xdr:rowOff>96520</xdr:rowOff>
    </xdr:to>
    <xdr:sp macro="" textlink="">
      <xdr:nvSpPr>
        <xdr:cNvPr id="727" name="フローチャート: 判断 726"/>
        <xdr:cNvSpPr/>
      </xdr:nvSpPr>
      <xdr:spPr>
        <a:xfrm>
          <a:off x="20383500" y="1834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13208</xdr:rowOff>
    </xdr:from>
    <xdr:to>
      <xdr:col>102</xdr:col>
      <xdr:colOff>165100</xdr:colOff>
      <xdr:row>107</xdr:row>
      <xdr:rowOff>114808</xdr:rowOff>
    </xdr:to>
    <xdr:sp macro="" textlink="">
      <xdr:nvSpPr>
        <xdr:cNvPr id="728" name="フローチャート: 判断 727"/>
        <xdr:cNvSpPr/>
      </xdr:nvSpPr>
      <xdr:spPr>
        <a:xfrm>
          <a:off x="19494500" y="183583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107</xdr:row>
      <xdr:rowOff>21589</xdr:rowOff>
    </xdr:from>
    <xdr:to>
      <xdr:col>98</xdr:col>
      <xdr:colOff>38100</xdr:colOff>
      <xdr:row>107</xdr:row>
      <xdr:rowOff>123189</xdr:rowOff>
    </xdr:to>
    <xdr:sp macro="" textlink="">
      <xdr:nvSpPr>
        <xdr:cNvPr id="729" name="フローチャート: 判断 728"/>
        <xdr:cNvSpPr/>
      </xdr:nvSpPr>
      <xdr:spPr>
        <a:xfrm>
          <a:off x="18605500" y="18366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0" name="テキスト ボックス 729"/>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1" name="テキスト ボックス 730"/>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2" name="テキスト ボックス 731"/>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3" name="テキスト ボックス 732"/>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4" name="テキスト ボックス 733"/>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58547</xdr:rowOff>
    </xdr:from>
    <xdr:to>
      <xdr:col>116</xdr:col>
      <xdr:colOff>114300</xdr:colOff>
      <xdr:row>107</xdr:row>
      <xdr:rowOff>160147</xdr:rowOff>
    </xdr:to>
    <xdr:sp macro="" textlink="">
      <xdr:nvSpPr>
        <xdr:cNvPr id="735" name="楕円 734"/>
        <xdr:cNvSpPr/>
      </xdr:nvSpPr>
      <xdr:spPr>
        <a:xfrm>
          <a:off x="22110700" y="184036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144924</xdr:rowOff>
    </xdr:from>
    <xdr:ext cx="469744" cy="259045"/>
    <xdr:sp macro="" textlink="">
      <xdr:nvSpPr>
        <xdr:cNvPr id="736" name="【庁舎】&#10;一人当たり面積該当値テキスト"/>
        <xdr:cNvSpPr txBox="1"/>
      </xdr:nvSpPr>
      <xdr:spPr>
        <a:xfrm>
          <a:off x="22199600" y="183186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107</xdr:row>
      <xdr:rowOff>61976</xdr:rowOff>
    </xdr:from>
    <xdr:to>
      <xdr:col>112</xdr:col>
      <xdr:colOff>38100</xdr:colOff>
      <xdr:row>107</xdr:row>
      <xdr:rowOff>163576</xdr:rowOff>
    </xdr:to>
    <xdr:sp macro="" textlink="">
      <xdr:nvSpPr>
        <xdr:cNvPr id="737" name="楕円 736"/>
        <xdr:cNvSpPr/>
      </xdr:nvSpPr>
      <xdr:spPr>
        <a:xfrm>
          <a:off x="21272500" y="18407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109347</xdr:rowOff>
    </xdr:from>
    <xdr:to>
      <xdr:col>116</xdr:col>
      <xdr:colOff>63500</xdr:colOff>
      <xdr:row>107</xdr:row>
      <xdr:rowOff>112776</xdr:rowOff>
    </xdr:to>
    <xdr:cxnSp macro="">
      <xdr:nvCxnSpPr>
        <xdr:cNvPr id="738" name="直線コネクタ 737"/>
        <xdr:cNvCxnSpPr/>
      </xdr:nvCxnSpPr>
      <xdr:spPr>
        <a:xfrm flipV="1">
          <a:off x="21323300" y="18454497"/>
          <a:ext cx="8382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107</xdr:row>
      <xdr:rowOff>65405</xdr:rowOff>
    </xdr:from>
    <xdr:to>
      <xdr:col>107</xdr:col>
      <xdr:colOff>101600</xdr:colOff>
      <xdr:row>107</xdr:row>
      <xdr:rowOff>167005</xdr:rowOff>
    </xdr:to>
    <xdr:sp macro="" textlink="">
      <xdr:nvSpPr>
        <xdr:cNvPr id="739" name="楕円 738"/>
        <xdr:cNvSpPr/>
      </xdr:nvSpPr>
      <xdr:spPr>
        <a:xfrm>
          <a:off x="20383500" y="184105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112776</xdr:rowOff>
    </xdr:from>
    <xdr:to>
      <xdr:col>111</xdr:col>
      <xdr:colOff>177800</xdr:colOff>
      <xdr:row>107</xdr:row>
      <xdr:rowOff>116205</xdr:rowOff>
    </xdr:to>
    <xdr:cxnSp macro="">
      <xdr:nvCxnSpPr>
        <xdr:cNvPr id="740" name="直線コネクタ 739"/>
        <xdr:cNvCxnSpPr/>
      </xdr:nvCxnSpPr>
      <xdr:spPr>
        <a:xfrm flipV="1">
          <a:off x="20434300" y="18457926"/>
          <a:ext cx="889000" cy="3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107</xdr:row>
      <xdr:rowOff>67690</xdr:rowOff>
    </xdr:from>
    <xdr:to>
      <xdr:col>102</xdr:col>
      <xdr:colOff>165100</xdr:colOff>
      <xdr:row>107</xdr:row>
      <xdr:rowOff>169290</xdr:rowOff>
    </xdr:to>
    <xdr:sp macro="" textlink="">
      <xdr:nvSpPr>
        <xdr:cNvPr id="741" name="楕円 740"/>
        <xdr:cNvSpPr/>
      </xdr:nvSpPr>
      <xdr:spPr>
        <a:xfrm>
          <a:off x="19494500" y="18412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116205</xdr:rowOff>
    </xdr:from>
    <xdr:to>
      <xdr:col>107</xdr:col>
      <xdr:colOff>50800</xdr:colOff>
      <xdr:row>107</xdr:row>
      <xdr:rowOff>118490</xdr:rowOff>
    </xdr:to>
    <xdr:cxnSp macro="">
      <xdr:nvCxnSpPr>
        <xdr:cNvPr id="742" name="直線コネクタ 741"/>
        <xdr:cNvCxnSpPr/>
      </xdr:nvCxnSpPr>
      <xdr:spPr>
        <a:xfrm flipV="1">
          <a:off x="19545300" y="18461355"/>
          <a:ext cx="8890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71120</xdr:rowOff>
    </xdr:from>
    <xdr:to>
      <xdr:col>98</xdr:col>
      <xdr:colOff>38100</xdr:colOff>
      <xdr:row>108</xdr:row>
      <xdr:rowOff>1270</xdr:rowOff>
    </xdr:to>
    <xdr:sp macro="" textlink="">
      <xdr:nvSpPr>
        <xdr:cNvPr id="743" name="楕円 742"/>
        <xdr:cNvSpPr/>
      </xdr:nvSpPr>
      <xdr:spPr>
        <a:xfrm>
          <a:off x="18605500" y="1841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118490</xdr:rowOff>
    </xdr:from>
    <xdr:to>
      <xdr:col>102</xdr:col>
      <xdr:colOff>114300</xdr:colOff>
      <xdr:row>107</xdr:row>
      <xdr:rowOff>121920</xdr:rowOff>
    </xdr:to>
    <xdr:cxnSp macro="">
      <xdr:nvCxnSpPr>
        <xdr:cNvPr id="744" name="直線コネクタ 743"/>
        <xdr:cNvCxnSpPr/>
      </xdr:nvCxnSpPr>
      <xdr:spPr>
        <a:xfrm flipV="1">
          <a:off x="18656300" y="18463640"/>
          <a:ext cx="889000" cy="3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105808</xdr:rowOff>
    </xdr:from>
    <xdr:ext cx="469744" cy="259045"/>
    <xdr:sp macro="" textlink="">
      <xdr:nvSpPr>
        <xdr:cNvPr id="745" name="n_1aveValue【庁舎】&#10;一人当たり面積"/>
        <xdr:cNvSpPr txBox="1"/>
      </xdr:nvSpPr>
      <xdr:spPr>
        <a:xfrm>
          <a:off x="21075727" y="18108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113047</xdr:rowOff>
    </xdr:from>
    <xdr:ext cx="469744" cy="259045"/>
    <xdr:sp macro="" textlink="">
      <xdr:nvSpPr>
        <xdr:cNvPr id="746" name="n_2aveValue【庁舎】&#10;一人当たり面積"/>
        <xdr:cNvSpPr txBox="1"/>
      </xdr:nvSpPr>
      <xdr:spPr>
        <a:xfrm>
          <a:off x="20199427" y="1811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131335</xdr:rowOff>
    </xdr:from>
    <xdr:ext cx="469744" cy="259045"/>
    <xdr:sp macro="" textlink="">
      <xdr:nvSpPr>
        <xdr:cNvPr id="747" name="n_3aveValue【庁舎】&#10;一人当たり面積"/>
        <xdr:cNvSpPr txBox="1"/>
      </xdr:nvSpPr>
      <xdr:spPr>
        <a:xfrm>
          <a:off x="19310427" y="181335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139716</xdr:rowOff>
    </xdr:from>
    <xdr:ext cx="469744" cy="259045"/>
    <xdr:sp macro="" textlink="">
      <xdr:nvSpPr>
        <xdr:cNvPr id="748" name="n_4aveValue【庁舎】&#10;一人当たり面積"/>
        <xdr:cNvSpPr txBox="1"/>
      </xdr:nvSpPr>
      <xdr:spPr>
        <a:xfrm>
          <a:off x="18421427" y="1814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154703</xdr:rowOff>
    </xdr:from>
    <xdr:ext cx="469744" cy="259045"/>
    <xdr:sp macro="" textlink="">
      <xdr:nvSpPr>
        <xdr:cNvPr id="749" name="n_1mainValue【庁舎】&#10;一人当たり面積"/>
        <xdr:cNvSpPr txBox="1"/>
      </xdr:nvSpPr>
      <xdr:spPr>
        <a:xfrm>
          <a:off x="21075727" y="184998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158132</xdr:rowOff>
    </xdr:from>
    <xdr:ext cx="469744" cy="259045"/>
    <xdr:sp macro="" textlink="">
      <xdr:nvSpPr>
        <xdr:cNvPr id="750" name="n_2mainValue【庁舎】&#10;一人当たり面積"/>
        <xdr:cNvSpPr txBox="1"/>
      </xdr:nvSpPr>
      <xdr:spPr>
        <a:xfrm>
          <a:off x="20199427" y="185032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160417</xdr:rowOff>
    </xdr:from>
    <xdr:ext cx="469744" cy="259045"/>
    <xdr:sp macro="" textlink="">
      <xdr:nvSpPr>
        <xdr:cNvPr id="751" name="n_3mainValue【庁舎】&#10;一人当たり面積"/>
        <xdr:cNvSpPr txBox="1"/>
      </xdr:nvSpPr>
      <xdr:spPr>
        <a:xfrm>
          <a:off x="19310427" y="18505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163847</xdr:rowOff>
    </xdr:from>
    <xdr:ext cx="469744" cy="259045"/>
    <xdr:sp macro="" textlink="">
      <xdr:nvSpPr>
        <xdr:cNvPr id="752" name="n_4mainValue【庁舎】&#10;一人当たり面積"/>
        <xdr:cNvSpPr txBox="1"/>
      </xdr:nvSpPr>
      <xdr:spPr>
        <a:xfrm>
          <a:off x="18421427" y="18508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3" name="正方形/長方形 752"/>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4" name="正方形/長方形 75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5" name="テキスト ボックス 754"/>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体育館・プールの有形固定資産減価償却率は類似団体平均より高くなっている。これは、体育館が建設から約</a:t>
          </a:r>
          <a:r>
            <a:rPr kumimoji="1" lang="en-US" altLang="ja-JP" sz="1300">
              <a:latin typeface="ＭＳ Ｐゴシック" panose="020B0600070205080204" pitchFamily="50" charset="-128"/>
              <a:ea typeface="ＭＳ Ｐゴシック" panose="020B0600070205080204" pitchFamily="50" charset="-128"/>
            </a:rPr>
            <a:t>50</a:t>
          </a:r>
          <a:r>
            <a:rPr kumimoji="1" lang="ja-JP" altLang="en-US" sz="1300">
              <a:latin typeface="ＭＳ Ｐゴシック" panose="020B0600070205080204" pitchFamily="50" charset="-128"/>
              <a:ea typeface="ＭＳ Ｐゴシック" panose="020B0600070205080204" pitchFamily="50" charset="-128"/>
            </a:rPr>
            <a:t>年経過しているためである。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市民会館、保健センターの有形固定資産減価償却率は大規模改修等により類似団体平均より低くなっている。</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2.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4.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_rels/sheet5.xml.rels>&#65279;<?xml version="1.0" encoding="UTF-8" standalone="yes"?><Relationships xmlns="http://schemas.openxmlformats.org/package/2006/relationships"><Relationship Id="rId2" Type="http://schemas.openxmlformats.org/officeDocument/2006/relationships/drawing" Target="../drawings/drawing3.xml" /></Relationships>
</file>

<file path=xl/worksheets/_rels/sheet6.xml.rels>&#65279;<?xml version="1.0" encoding="UTF-8" standalone="yes"?><Relationships xmlns="http://schemas.openxmlformats.org/package/2006/relationships"><Relationship Id="rId2" Type="http://schemas.openxmlformats.org/officeDocument/2006/relationships/drawing" Target="../drawings/drawing4.xml" /></Relationships>
</file>

<file path=xl/worksheets/_rels/sheet7.xml.rels>&#65279;<?xml version="1.0" encoding="UTF-8" standalone="yes"?><Relationships xmlns="http://schemas.openxmlformats.org/package/2006/relationships"><Relationship Id="rId2" Type="http://schemas.openxmlformats.org/officeDocument/2006/relationships/drawing" Target="../drawings/drawing6.xml" /></Relationships>
</file>

<file path=xl/worksheets/_rels/sheet8.xml.rels>&#65279;<?xml version="1.0" encoding="UTF-8" standalone="yes"?><Relationships xmlns="http://schemas.openxmlformats.org/package/2006/relationships"><Relationship Id="rId2" Type="http://schemas.openxmlformats.org/officeDocument/2006/relationships/drawing" Target="../drawings/drawing7.xml" /></Relationships>
</file>

<file path=xl/worksheets/_rels/sheet9.xml.rels>&#65279;<?xml version="1.0" encoding="UTF-8" standalone="yes"?><Relationships xmlns="http://schemas.openxmlformats.org/package/2006/relationships"><Relationship Id="rId2" Type="http://schemas.openxmlformats.org/officeDocument/2006/relationships/drawing" Target="../drawings/drawing8.xml" /></Relationships>
</file>

<file path=xl/worksheets/_rels/sheet10.xml.rels>&#65279;<?xml version="1.0" encoding="UTF-8" standalone="yes"?><Relationships xmlns="http://schemas.openxmlformats.org/package/2006/relationships"><Relationship Id="rId2" Type="http://schemas.openxmlformats.org/officeDocument/2006/relationships/drawing" Target="../drawings/drawing9.xml" /></Relationships>
</file>

<file path=xl/worksheets/_rels/sheet11.xml.rels>&#65279;<?xml version="1.0" encoding="UTF-8" standalone="yes"?><Relationships xmlns="http://schemas.openxmlformats.org/package/2006/relationships"><Relationship Id="rId2" Type="http://schemas.openxmlformats.org/officeDocument/2006/relationships/drawing" Target="../drawings/drawing10.xml" /></Relationships>
</file>

<file path=xl/worksheets/_rels/sheet12.xml.rels>&#65279;<?xml version="1.0" encoding="UTF-8" standalone="yes"?><Relationships xmlns="http://schemas.openxmlformats.org/package/2006/relationships"><Relationship Id="rId2" Type="http://schemas.openxmlformats.org/officeDocument/2006/relationships/drawing" Target="../drawings/drawing11.xml" /></Relationships>
</file>

<file path=xl/worksheets/_rels/sheet13.xml.rels>&#65279;<?xml version="1.0" encoding="UTF-8" standalone="yes"?><Relationships xmlns="http://schemas.openxmlformats.org/package/2006/relationships"><Relationship Id="rId2" Type="http://schemas.openxmlformats.org/officeDocument/2006/relationships/drawing" Target="../drawings/drawing12.xml" /></Relationships>
</file>

<file path=xl/worksheets/_rels/sheet14.xml.rels>&#65279;<?xml version="1.0" encoding="UTF-8" standalone="yes"?><Relationships xmlns="http://schemas.openxmlformats.org/package/2006/relationships"><Relationship Id="rId2" Type="http://schemas.openxmlformats.org/officeDocument/2006/relationships/drawing" Target="../drawings/drawing13.xml" /></Relationships>
</file>

<file path=xl/worksheets/_rels/sheet15.xml.rels>&#65279;<?xml version="1.0" encoding="UTF-8" standalone="yes"?><Relationships xmlns="http://schemas.openxmlformats.org/package/2006/relationships"><Relationship Id="rId2" Type="http://schemas.openxmlformats.org/officeDocument/2006/relationships/drawing" Target="../drawings/drawing14.xml" /></Relationships>
</file>

<file path=xl/worksheets/_rels/sheet16.xml.rels>&#65279;<?xml version="1.0" encoding="UTF-8" standalone="yes"?><Relationships xmlns="http://schemas.openxmlformats.org/package/2006/relationships"><Relationship Id="rId2" Type="http://schemas.openxmlformats.org/officeDocument/2006/relationships/drawing" Target="../drawings/drawing15.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6"/>
  <sheetViews>
    <sheetView showGridLines="0" zoomScale="70" zoomScaleNormal="7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591" t="s">
        <v>76</v>
      </c>
      <c r="C1" s="591"/>
      <c r="D1" s="591"/>
      <c r="E1" s="591"/>
      <c r="F1" s="591"/>
      <c r="G1" s="591"/>
      <c r="H1" s="591"/>
      <c r="I1" s="591"/>
      <c r="J1" s="591"/>
      <c r="K1" s="591"/>
      <c r="L1" s="591"/>
      <c r="M1" s="591"/>
      <c r="N1" s="591"/>
      <c r="O1" s="591"/>
      <c r="P1" s="591"/>
      <c r="Q1" s="591"/>
      <c r="R1" s="591"/>
      <c r="S1" s="591"/>
      <c r="T1" s="591"/>
      <c r="U1" s="591"/>
      <c r="V1" s="591"/>
      <c r="W1" s="591"/>
      <c r="X1" s="591"/>
      <c r="Y1" s="591"/>
      <c r="Z1" s="591"/>
      <c r="AA1" s="591"/>
      <c r="AB1" s="591"/>
      <c r="AC1" s="591"/>
      <c r="AD1" s="591"/>
      <c r="AE1" s="591"/>
      <c r="AF1" s="591"/>
      <c r="AG1" s="591"/>
      <c r="AH1" s="591"/>
      <c r="AI1" s="591"/>
      <c r="AJ1" s="591"/>
      <c r="AK1" s="591"/>
      <c r="AL1" s="591"/>
      <c r="AM1" s="591"/>
      <c r="AN1" s="591"/>
      <c r="AO1" s="591"/>
      <c r="AP1" s="591"/>
      <c r="AQ1" s="591"/>
      <c r="AR1" s="591"/>
      <c r="AS1" s="591"/>
      <c r="AT1" s="591"/>
      <c r="AU1" s="591"/>
      <c r="AV1" s="591"/>
      <c r="AW1" s="591"/>
      <c r="AX1" s="591"/>
      <c r="AY1" s="591"/>
      <c r="AZ1" s="591"/>
      <c r="BA1" s="591"/>
      <c r="BB1" s="591"/>
      <c r="BC1" s="591"/>
      <c r="BD1" s="591"/>
      <c r="BE1" s="591"/>
      <c r="BF1" s="591"/>
      <c r="BG1" s="591"/>
      <c r="BH1" s="591"/>
      <c r="BI1" s="591"/>
      <c r="BJ1" s="591"/>
      <c r="BK1" s="591"/>
      <c r="BL1" s="591"/>
      <c r="BM1" s="591"/>
      <c r="BN1" s="591"/>
      <c r="BO1" s="591"/>
      <c r="BP1" s="591"/>
      <c r="BQ1" s="591"/>
      <c r="BR1" s="591"/>
      <c r="BS1" s="591"/>
      <c r="BT1" s="591"/>
      <c r="BU1" s="591"/>
      <c r="BV1" s="591"/>
      <c r="BW1" s="591"/>
      <c r="BX1" s="591"/>
      <c r="BY1" s="591"/>
      <c r="BZ1" s="591"/>
      <c r="CA1" s="591"/>
      <c r="CB1" s="591"/>
      <c r="CC1" s="591"/>
      <c r="CD1" s="591"/>
      <c r="CE1" s="591"/>
      <c r="CF1" s="591"/>
      <c r="CG1" s="591"/>
      <c r="CH1" s="591"/>
      <c r="CI1" s="591"/>
      <c r="CJ1" s="591"/>
      <c r="CK1" s="591"/>
      <c r="CL1" s="591"/>
      <c r="CM1" s="591"/>
      <c r="CN1" s="591"/>
      <c r="CO1" s="591"/>
      <c r="CP1" s="591"/>
      <c r="CQ1" s="591"/>
      <c r="CR1" s="591"/>
      <c r="CS1" s="591"/>
      <c r="CT1" s="591"/>
      <c r="CU1" s="591"/>
      <c r="CV1" s="591"/>
      <c r="CW1" s="591"/>
      <c r="CX1" s="591"/>
      <c r="CY1" s="591"/>
      <c r="CZ1" s="591"/>
      <c r="DA1" s="591"/>
      <c r="DB1" s="591"/>
      <c r="DC1" s="591"/>
      <c r="DD1" s="591"/>
      <c r="DE1" s="591"/>
      <c r="DF1" s="591"/>
      <c r="DG1" s="591"/>
      <c r="DH1" s="591"/>
      <c r="DI1" s="591"/>
      <c r="DJ1" s="169"/>
      <c r="DK1" s="169"/>
      <c r="DL1" s="169"/>
      <c r="DM1" s="169"/>
      <c r="DN1" s="169"/>
      <c r="DO1" s="169"/>
    </row>
    <row r="2" spans="1:119" ht="24.75" thickBot="1" x14ac:dyDescent="0.2">
      <c r="B2" s="170" t="s">
        <v>77</v>
      </c>
      <c r="C2" s="170"/>
      <c r="D2" s="171"/>
    </row>
    <row r="3" spans="1:119" ht="18.75" customHeight="1" thickBot="1" x14ac:dyDescent="0.2">
      <c r="A3" s="169"/>
      <c r="B3" s="592" t="s">
        <v>78</v>
      </c>
      <c r="C3" s="593"/>
      <c r="D3" s="593"/>
      <c r="E3" s="594"/>
      <c r="F3" s="594"/>
      <c r="G3" s="594"/>
      <c r="H3" s="594"/>
      <c r="I3" s="594"/>
      <c r="J3" s="594"/>
      <c r="K3" s="594"/>
      <c r="L3" s="594" t="s">
        <v>79</v>
      </c>
      <c r="M3" s="594"/>
      <c r="N3" s="594"/>
      <c r="O3" s="594"/>
      <c r="P3" s="594"/>
      <c r="Q3" s="594"/>
      <c r="R3" s="597"/>
      <c r="S3" s="597"/>
      <c r="T3" s="597"/>
      <c r="U3" s="597"/>
      <c r="V3" s="598"/>
      <c r="W3" s="488" t="s">
        <v>80</v>
      </c>
      <c r="X3" s="489"/>
      <c r="Y3" s="489"/>
      <c r="Z3" s="489"/>
      <c r="AA3" s="489"/>
      <c r="AB3" s="593"/>
      <c r="AC3" s="597" t="s">
        <v>81</v>
      </c>
      <c r="AD3" s="489"/>
      <c r="AE3" s="489"/>
      <c r="AF3" s="489"/>
      <c r="AG3" s="489"/>
      <c r="AH3" s="489"/>
      <c r="AI3" s="489"/>
      <c r="AJ3" s="489"/>
      <c r="AK3" s="489"/>
      <c r="AL3" s="559"/>
      <c r="AM3" s="488" t="s">
        <v>82</v>
      </c>
      <c r="AN3" s="489"/>
      <c r="AO3" s="489"/>
      <c r="AP3" s="489"/>
      <c r="AQ3" s="489"/>
      <c r="AR3" s="489"/>
      <c r="AS3" s="489"/>
      <c r="AT3" s="489"/>
      <c r="AU3" s="489"/>
      <c r="AV3" s="489"/>
      <c r="AW3" s="489"/>
      <c r="AX3" s="559"/>
      <c r="AY3" s="551" t="s">
        <v>1</v>
      </c>
      <c r="AZ3" s="552"/>
      <c r="BA3" s="552"/>
      <c r="BB3" s="552"/>
      <c r="BC3" s="552"/>
      <c r="BD3" s="552"/>
      <c r="BE3" s="552"/>
      <c r="BF3" s="552"/>
      <c r="BG3" s="552"/>
      <c r="BH3" s="552"/>
      <c r="BI3" s="552"/>
      <c r="BJ3" s="552"/>
      <c r="BK3" s="552"/>
      <c r="BL3" s="552"/>
      <c r="BM3" s="601"/>
      <c r="BN3" s="488" t="s">
        <v>83</v>
      </c>
      <c r="BO3" s="489"/>
      <c r="BP3" s="489"/>
      <c r="BQ3" s="489"/>
      <c r="BR3" s="489"/>
      <c r="BS3" s="489"/>
      <c r="BT3" s="489"/>
      <c r="BU3" s="559"/>
      <c r="BV3" s="488" t="s">
        <v>84</v>
      </c>
      <c r="BW3" s="489"/>
      <c r="BX3" s="489"/>
      <c r="BY3" s="489"/>
      <c r="BZ3" s="489"/>
      <c r="CA3" s="489"/>
      <c r="CB3" s="489"/>
      <c r="CC3" s="559"/>
      <c r="CD3" s="551" t="s">
        <v>1</v>
      </c>
      <c r="CE3" s="552"/>
      <c r="CF3" s="552"/>
      <c r="CG3" s="552"/>
      <c r="CH3" s="552"/>
      <c r="CI3" s="552"/>
      <c r="CJ3" s="552"/>
      <c r="CK3" s="552"/>
      <c r="CL3" s="552"/>
      <c r="CM3" s="552"/>
      <c r="CN3" s="552"/>
      <c r="CO3" s="552"/>
      <c r="CP3" s="552"/>
      <c r="CQ3" s="552"/>
      <c r="CR3" s="552"/>
      <c r="CS3" s="601"/>
      <c r="CT3" s="488" t="s">
        <v>85</v>
      </c>
      <c r="CU3" s="489"/>
      <c r="CV3" s="489"/>
      <c r="CW3" s="489"/>
      <c r="CX3" s="489"/>
      <c r="CY3" s="489"/>
      <c r="CZ3" s="489"/>
      <c r="DA3" s="559"/>
      <c r="DB3" s="488" t="s">
        <v>86</v>
      </c>
      <c r="DC3" s="489"/>
      <c r="DD3" s="489"/>
      <c r="DE3" s="489"/>
      <c r="DF3" s="489"/>
      <c r="DG3" s="489"/>
      <c r="DH3" s="489"/>
      <c r="DI3" s="559"/>
    </row>
    <row r="4" spans="1:119" ht="18.75" customHeight="1" x14ac:dyDescent="0.15">
      <c r="A4" s="169"/>
      <c r="B4" s="567"/>
      <c r="C4" s="568"/>
      <c r="D4" s="568"/>
      <c r="E4" s="569"/>
      <c r="F4" s="569"/>
      <c r="G4" s="569"/>
      <c r="H4" s="569"/>
      <c r="I4" s="569"/>
      <c r="J4" s="569"/>
      <c r="K4" s="569"/>
      <c r="L4" s="569"/>
      <c r="M4" s="569"/>
      <c r="N4" s="569"/>
      <c r="O4" s="569"/>
      <c r="P4" s="569"/>
      <c r="Q4" s="569"/>
      <c r="R4" s="573"/>
      <c r="S4" s="573"/>
      <c r="T4" s="573"/>
      <c r="U4" s="573"/>
      <c r="V4" s="574"/>
      <c r="W4" s="560"/>
      <c r="X4" s="370"/>
      <c r="Y4" s="370"/>
      <c r="Z4" s="370"/>
      <c r="AA4" s="370"/>
      <c r="AB4" s="568"/>
      <c r="AC4" s="573"/>
      <c r="AD4" s="370"/>
      <c r="AE4" s="370"/>
      <c r="AF4" s="370"/>
      <c r="AG4" s="370"/>
      <c r="AH4" s="370"/>
      <c r="AI4" s="370"/>
      <c r="AJ4" s="370"/>
      <c r="AK4" s="370"/>
      <c r="AL4" s="561"/>
      <c r="AM4" s="510"/>
      <c r="AN4" s="408"/>
      <c r="AO4" s="408"/>
      <c r="AP4" s="408"/>
      <c r="AQ4" s="408"/>
      <c r="AR4" s="408"/>
      <c r="AS4" s="408"/>
      <c r="AT4" s="408"/>
      <c r="AU4" s="408"/>
      <c r="AV4" s="408"/>
      <c r="AW4" s="408"/>
      <c r="AX4" s="600"/>
      <c r="AY4" s="445" t="s">
        <v>87</v>
      </c>
      <c r="AZ4" s="446"/>
      <c r="BA4" s="446"/>
      <c r="BB4" s="446"/>
      <c r="BC4" s="446"/>
      <c r="BD4" s="446"/>
      <c r="BE4" s="446"/>
      <c r="BF4" s="446"/>
      <c r="BG4" s="446"/>
      <c r="BH4" s="446"/>
      <c r="BI4" s="446"/>
      <c r="BJ4" s="446"/>
      <c r="BK4" s="446"/>
      <c r="BL4" s="446"/>
      <c r="BM4" s="447"/>
      <c r="BN4" s="448">
        <v>9832241</v>
      </c>
      <c r="BO4" s="449"/>
      <c r="BP4" s="449"/>
      <c r="BQ4" s="449"/>
      <c r="BR4" s="449"/>
      <c r="BS4" s="449"/>
      <c r="BT4" s="449"/>
      <c r="BU4" s="450"/>
      <c r="BV4" s="448">
        <v>9454166</v>
      </c>
      <c r="BW4" s="449"/>
      <c r="BX4" s="449"/>
      <c r="BY4" s="449"/>
      <c r="BZ4" s="449"/>
      <c r="CA4" s="449"/>
      <c r="CB4" s="449"/>
      <c r="CC4" s="450"/>
      <c r="CD4" s="585" t="s">
        <v>88</v>
      </c>
      <c r="CE4" s="586"/>
      <c r="CF4" s="586"/>
      <c r="CG4" s="586"/>
      <c r="CH4" s="586"/>
      <c r="CI4" s="586"/>
      <c r="CJ4" s="586"/>
      <c r="CK4" s="586"/>
      <c r="CL4" s="586"/>
      <c r="CM4" s="586"/>
      <c r="CN4" s="586"/>
      <c r="CO4" s="586"/>
      <c r="CP4" s="586"/>
      <c r="CQ4" s="586"/>
      <c r="CR4" s="586"/>
      <c r="CS4" s="587"/>
      <c r="CT4" s="588">
        <v>5.7</v>
      </c>
      <c r="CU4" s="589"/>
      <c r="CV4" s="589"/>
      <c r="CW4" s="589"/>
      <c r="CX4" s="589"/>
      <c r="CY4" s="589"/>
      <c r="CZ4" s="589"/>
      <c r="DA4" s="590"/>
      <c r="DB4" s="588">
        <v>5.5</v>
      </c>
      <c r="DC4" s="589"/>
      <c r="DD4" s="589"/>
      <c r="DE4" s="589"/>
      <c r="DF4" s="589"/>
      <c r="DG4" s="589"/>
      <c r="DH4" s="589"/>
      <c r="DI4" s="590"/>
    </row>
    <row r="5" spans="1:119" ht="18.75" customHeight="1" x14ac:dyDescent="0.15">
      <c r="A5" s="169"/>
      <c r="B5" s="595"/>
      <c r="C5" s="409"/>
      <c r="D5" s="409"/>
      <c r="E5" s="596"/>
      <c r="F5" s="596"/>
      <c r="G5" s="596"/>
      <c r="H5" s="596"/>
      <c r="I5" s="596"/>
      <c r="J5" s="596"/>
      <c r="K5" s="596"/>
      <c r="L5" s="596"/>
      <c r="M5" s="596"/>
      <c r="N5" s="596"/>
      <c r="O5" s="596"/>
      <c r="P5" s="596"/>
      <c r="Q5" s="596"/>
      <c r="R5" s="407"/>
      <c r="S5" s="407"/>
      <c r="T5" s="407"/>
      <c r="U5" s="407"/>
      <c r="V5" s="599"/>
      <c r="W5" s="510"/>
      <c r="X5" s="408"/>
      <c r="Y5" s="408"/>
      <c r="Z5" s="408"/>
      <c r="AA5" s="408"/>
      <c r="AB5" s="409"/>
      <c r="AC5" s="407"/>
      <c r="AD5" s="408"/>
      <c r="AE5" s="408"/>
      <c r="AF5" s="408"/>
      <c r="AG5" s="408"/>
      <c r="AH5" s="408"/>
      <c r="AI5" s="408"/>
      <c r="AJ5" s="408"/>
      <c r="AK5" s="408"/>
      <c r="AL5" s="600"/>
      <c r="AM5" s="476" t="s">
        <v>89</v>
      </c>
      <c r="AN5" s="376"/>
      <c r="AO5" s="376"/>
      <c r="AP5" s="376"/>
      <c r="AQ5" s="376"/>
      <c r="AR5" s="376"/>
      <c r="AS5" s="376"/>
      <c r="AT5" s="377"/>
      <c r="AU5" s="477" t="s">
        <v>90</v>
      </c>
      <c r="AV5" s="478"/>
      <c r="AW5" s="478"/>
      <c r="AX5" s="478"/>
      <c r="AY5" s="433" t="s">
        <v>91</v>
      </c>
      <c r="AZ5" s="434"/>
      <c r="BA5" s="434"/>
      <c r="BB5" s="434"/>
      <c r="BC5" s="434"/>
      <c r="BD5" s="434"/>
      <c r="BE5" s="434"/>
      <c r="BF5" s="434"/>
      <c r="BG5" s="434"/>
      <c r="BH5" s="434"/>
      <c r="BI5" s="434"/>
      <c r="BJ5" s="434"/>
      <c r="BK5" s="434"/>
      <c r="BL5" s="434"/>
      <c r="BM5" s="435"/>
      <c r="BN5" s="419">
        <v>9519279</v>
      </c>
      <c r="BO5" s="420"/>
      <c r="BP5" s="420"/>
      <c r="BQ5" s="420"/>
      <c r="BR5" s="420"/>
      <c r="BS5" s="420"/>
      <c r="BT5" s="420"/>
      <c r="BU5" s="421"/>
      <c r="BV5" s="419">
        <v>9132311</v>
      </c>
      <c r="BW5" s="420"/>
      <c r="BX5" s="420"/>
      <c r="BY5" s="420"/>
      <c r="BZ5" s="420"/>
      <c r="CA5" s="420"/>
      <c r="CB5" s="420"/>
      <c r="CC5" s="421"/>
      <c r="CD5" s="459" t="s">
        <v>92</v>
      </c>
      <c r="CE5" s="379"/>
      <c r="CF5" s="379"/>
      <c r="CG5" s="379"/>
      <c r="CH5" s="379"/>
      <c r="CI5" s="379"/>
      <c r="CJ5" s="379"/>
      <c r="CK5" s="379"/>
      <c r="CL5" s="379"/>
      <c r="CM5" s="379"/>
      <c r="CN5" s="379"/>
      <c r="CO5" s="379"/>
      <c r="CP5" s="379"/>
      <c r="CQ5" s="379"/>
      <c r="CR5" s="379"/>
      <c r="CS5" s="460"/>
      <c r="CT5" s="416">
        <v>88.5</v>
      </c>
      <c r="CU5" s="417"/>
      <c r="CV5" s="417"/>
      <c r="CW5" s="417"/>
      <c r="CX5" s="417"/>
      <c r="CY5" s="417"/>
      <c r="CZ5" s="417"/>
      <c r="DA5" s="418"/>
      <c r="DB5" s="416">
        <v>89.7</v>
      </c>
      <c r="DC5" s="417"/>
      <c r="DD5" s="417"/>
      <c r="DE5" s="417"/>
      <c r="DF5" s="417"/>
      <c r="DG5" s="417"/>
      <c r="DH5" s="417"/>
      <c r="DI5" s="418"/>
    </row>
    <row r="6" spans="1:119" ht="18.75" customHeight="1" x14ac:dyDescent="0.15">
      <c r="A6" s="169"/>
      <c r="B6" s="565" t="s">
        <v>93</v>
      </c>
      <c r="C6" s="406"/>
      <c r="D6" s="406"/>
      <c r="E6" s="566"/>
      <c r="F6" s="566"/>
      <c r="G6" s="566"/>
      <c r="H6" s="566"/>
      <c r="I6" s="566"/>
      <c r="J6" s="566"/>
      <c r="K6" s="566"/>
      <c r="L6" s="566" t="s">
        <v>94</v>
      </c>
      <c r="M6" s="566"/>
      <c r="N6" s="566"/>
      <c r="O6" s="566"/>
      <c r="P6" s="566"/>
      <c r="Q6" s="566"/>
      <c r="R6" s="404"/>
      <c r="S6" s="404"/>
      <c r="T6" s="404"/>
      <c r="U6" s="404"/>
      <c r="V6" s="572"/>
      <c r="W6" s="509" t="s">
        <v>95</v>
      </c>
      <c r="X6" s="405"/>
      <c r="Y6" s="405"/>
      <c r="Z6" s="405"/>
      <c r="AA6" s="405"/>
      <c r="AB6" s="406"/>
      <c r="AC6" s="577" t="s">
        <v>96</v>
      </c>
      <c r="AD6" s="578"/>
      <c r="AE6" s="578"/>
      <c r="AF6" s="578"/>
      <c r="AG6" s="578"/>
      <c r="AH6" s="578"/>
      <c r="AI6" s="578"/>
      <c r="AJ6" s="578"/>
      <c r="AK6" s="578"/>
      <c r="AL6" s="579"/>
      <c r="AM6" s="476" t="s">
        <v>97</v>
      </c>
      <c r="AN6" s="376"/>
      <c r="AO6" s="376"/>
      <c r="AP6" s="376"/>
      <c r="AQ6" s="376"/>
      <c r="AR6" s="376"/>
      <c r="AS6" s="376"/>
      <c r="AT6" s="377"/>
      <c r="AU6" s="477" t="s">
        <v>90</v>
      </c>
      <c r="AV6" s="478"/>
      <c r="AW6" s="478"/>
      <c r="AX6" s="478"/>
      <c r="AY6" s="433" t="s">
        <v>98</v>
      </c>
      <c r="AZ6" s="434"/>
      <c r="BA6" s="434"/>
      <c r="BB6" s="434"/>
      <c r="BC6" s="434"/>
      <c r="BD6" s="434"/>
      <c r="BE6" s="434"/>
      <c r="BF6" s="434"/>
      <c r="BG6" s="434"/>
      <c r="BH6" s="434"/>
      <c r="BI6" s="434"/>
      <c r="BJ6" s="434"/>
      <c r="BK6" s="434"/>
      <c r="BL6" s="434"/>
      <c r="BM6" s="435"/>
      <c r="BN6" s="419">
        <v>312962</v>
      </c>
      <c r="BO6" s="420"/>
      <c r="BP6" s="420"/>
      <c r="BQ6" s="420"/>
      <c r="BR6" s="420"/>
      <c r="BS6" s="420"/>
      <c r="BT6" s="420"/>
      <c r="BU6" s="421"/>
      <c r="BV6" s="419">
        <v>321855</v>
      </c>
      <c r="BW6" s="420"/>
      <c r="BX6" s="420"/>
      <c r="BY6" s="420"/>
      <c r="BZ6" s="420"/>
      <c r="CA6" s="420"/>
      <c r="CB6" s="420"/>
      <c r="CC6" s="421"/>
      <c r="CD6" s="459" t="s">
        <v>99</v>
      </c>
      <c r="CE6" s="379"/>
      <c r="CF6" s="379"/>
      <c r="CG6" s="379"/>
      <c r="CH6" s="379"/>
      <c r="CI6" s="379"/>
      <c r="CJ6" s="379"/>
      <c r="CK6" s="379"/>
      <c r="CL6" s="379"/>
      <c r="CM6" s="379"/>
      <c r="CN6" s="379"/>
      <c r="CO6" s="379"/>
      <c r="CP6" s="379"/>
      <c r="CQ6" s="379"/>
      <c r="CR6" s="379"/>
      <c r="CS6" s="460"/>
      <c r="CT6" s="562">
        <v>88.7</v>
      </c>
      <c r="CU6" s="563"/>
      <c r="CV6" s="563"/>
      <c r="CW6" s="563"/>
      <c r="CX6" s="563"/>
      <c r="CY6" s="563"/>
      <c r="CZ6" s="563"/>
      <c r="DA6" s="564"/>
      <c r="DB6" s="562">
        <v>90.2</v>
      </c>
      <c r="DC6" s="563"/>
      <c r="DD6" s="563"/>
      <c r="DE6" s="563"/>
      <c r="DF6" s="563"/>
      <c r="DG6" s="563"/>
      <c r="DH6" s="563"/>
      <c r="DI6" s="564"/>
    </row>
    <row r="7" spans="1:119" ht="18.75" customHeight="1" x14ac:dyDescent="0.15">
      <c r="A7" s="169"/>
      <c r="B7" s="567"/>
      <c r="C7" s="568"/>
      <c r="D7" s="568"/>
      <c r="E7" s="569"/>
      <c r="F7" s="569"/>
      <c r="G7" s="569"/>
      <c r="H7" s="569"/>
      <c r="I7" s="569"/>
      <c r="J7" s="569"/>
      <c r="K7" s="569"/>
      <c r="L7" s="569"/>
      <c r="M7" s="569"/>
      <c r="N7" s="569"/>
      <c r="O7" s="569"/>
      <c r="P7" s="569"/>
      <c r="Q7" s="569"/>
      <c r="R7" s="573"/>
      <c r="S7" s="573"/>
      <c r="T7" s="573"/>
      <c r="U7" s="573"/>
      <c r="V7" s="574"/>
      <c r="W7" s="560"/>
      <c r="X7" s="370"/>
      <c r="Y7" s="370"/>
      <c r="Z7" s="370"/>
      <c r="AA7" s="370"/>
      <c r="AB7" s="568"/>
      <c r="AC7" s="580"/>
      <c r="AD7" s="371"/>
      <c r="AE7" s="371"/>
      <c r="AF7" s="371"/>
      <c r="AG7" s="371"/>
      <c r="AH7" s="371"/>
      <c r="AI7" s="371"/>
      <c r="AJ7" s="371"/>
      <c r="AK7" s="371"/>
      <c r="AL7" s="581"/>
      <c r="AM7" s="476" t="s">
        <v>100</v>
      </c>
      <c r="AN7" s="376"/>
      <c r="AO7" s="376"/>
      <c r="AP7" s="376"/>
      <c r="AQ7" s="376"/>
      <c r="AR7" s="376"/>
      <c r="AS7" s="376"/>
      <c r="AT7" s="377"/>
      <c r="AU7" s="477" t="s">
        <v>90</v>
      </c>
      <c r="AV7" s="478"/>
      <c r="AW7" s="478"/>
      <c r="AX7" s="478"/>
      <c r="AY7" s="433" t="s">
        <v>101</v>
      </c>
      <c r="AZ7" s="434"/>
      <c r="BA7" s="434"/>
      <c r="BB7" s="434"/>
      <c r="BC7" s="434"/>
      <c r="BD7" s="434"/>
      <c r="BE7" s="434"/>
      <c r="BF7" s="434"/>
      <c r="BG7" s="434"/>
      <c r="BH7" s="434"/>
      <c r="BI7" s="434"/>
      <c r="BJ7" s="434"/>
      <c r="BK7" s="434"/>
      <c r="BL7" s="434"/>
      <c r="BM7" s="435"/>
      <c r="BN7" s="419">
        <v>5024</v>
      </c>
      <c r="BO7" s="420"/>
      <c r="BP7" s="420"/>
      <c r="BQ7" s="420"/>
      <c r="BR7" s="420"/>
      <c r="BS7" s="420"/>
      <c r="BT7" s="420"/>
      <c r="BU7" s="421"/>
      <c r="BV7" s="419">
        <v>34876</v>
      </c>
      <c r="BW7" s="420"/>
      <c r="BX7" s="420"/>
      <c r="BY7" s="420"/>
      <c r="BZ7" s="420"/>
      <c r="CA7" s="420"/>
      <c r="CB7" s="420"/>
      <c r="CC7" s="421"/>
      <c r="CD7" s="459" t="s">
        <v>102</v>
      </c>
      <c r="CE7" s="379"/>
      <c r="CF7" s="379"/>
      <c r="CG7" s="379"/>
      <c r="CH7" s="379"/>
      <c r="CI7" s="379"/>
      <c r="CJ7" s="379"/>
      <c r="CK7" s="379"/>
      <c r="CL7" s="379"/>
      <c r="CM7" s="379"/>
      <c r="CN7" s="379"/>
      <c r="CO7" s="379"/>
      <c r="CP7" s="379"/>
      <c r="CQ7" s="379"/>
      <c r="CR7" s="379"/>
      <c r="CS7" s="460"/>
      <c r="CT7" s="419">
        <v>5373225</v>
      </c>
      <c r="CU7" s="420"/>
      <c r="CV7" s="420"/>
      <c r="CW7" s="420"/>
      <c r="CX7" s="420"/>
      <c r="CY7" s="420"/>
      <c r="CZ7" s="420"/>
      <c r="DA7" s="421"/>
      <c r="DB7" s="419">
        <v>5188399</v>
      </c>
      <c r="DC7" s="420"/>
      <c r="DD7" s="420"/>
      <c r="DE7" s="420"/>
      <c r="DF7" s="420"/>
      <c r="DG7" s="420"/>
      <c r="DH7" s="420"/>
      <c r="DI7" s="421"/>
    </row>
    <row r="8" spans="1:119" ht="18.75" customHeight="1" thickBot="1" x14ac:dyDescent="0.2">
      <c r="A8" s="169"/>
      <c r="B8" s="570"/>
      <c r="C8" s="515"/>
      <c r="D8" s="515"/>
      <c r="E8" s="571"/>
      <c r="F8" s="571"/>
      <c r="G8" s="571"/>
      <c r="H8" s="571"/>
      <c r="I8" s="571"/>
      <c r="J8" s="571"/>
      <c r="K8" s="571"/>
      <c r="L8" s="571"/>
      <c r="M8" s="571"/>
      <c r="N8" s="571"/>
      <c r="O8" s="571"/>
      <c r="P8" s="571"/>
      <c r="Q8" s="571"/>
      <c r="R8" s="575"/>
      <c r="S8" s="575"/>
      <c r="T8" s="575"/>
      <c r="U8" s="575"/>
      <c r="V8" s="576"/>
      <c r="W8" s="490"/>
      <c r="X8" s="491"/>
      <c r="Y8" s="491"/>
      <c r="Z8" s="491"/>
      <c r="AA8" s="491"/>
      <c r="AB8" s="515"/>
      <c r="AC8" s="582"/>
      <c r="AD8" s="583"/>
      <c r="AE8" s="583"/>
      <c r="AF8" s="583"/>
      <c r="AG8" s="583"/>
      <c r="AH8" s="583"/>
      <c r="AI8" s="583"/>
      <c r="AJ8" s="583"/>
      <c r="AK8" s="583"/>
      <c r="AL8" s="584"/>
      <c r="AM8" s="476" t="s">
        <v>103</v>
      </c>
      <c r="AN8" s="376"/>
      <c r="AO8" s="376"/>
      <c r="AP8" s="376"/>
      <c r="AQ8" s="376"/>
      <c r="AR8" s="376"/>
      <c r="AS8" s="376"/>
      <c r="AT8" s="377"/>
      <c r="AU8" s="477" t="s">
        <v>90</v>
      </c>
      <c r="AV8" s="478"/>
      <c r="AW8" s="478"/>
      <c r="AX8" s="478"/>
      <c r="AY8" s="433" t="s">
        <v>104</v>
      </c>
      <c r="AZ8" s="434"/>
      <c r="BA8" s="434"/>
      <c r="BB8" s="434"/>
      <c r="BC8" s="434"/>
      <c r="BD8" s="434"/>
      <c r="BE8" s="434"/>
      <c r="BF8" s="434"/>
      <c r="BG8" s="434"/>
      <c r="BH8" s="434"/>
      <c r="BI8" s="434"/>
      <c r="BJ8" s="434"/>
      <c r="BK8" s="434"/>
      <c r="BL8" s="434"/>
      <c r="BM8" s="435"/>
      <c r="BN8" s="419">
        <v>307938</v>
      </c>
      <c r="BO8" s="420"/>
      <c r="BP8" s="420"/>
      <c r="BQ8" s="420"/>
      <c r="BR8" s="420"/>
      <c r="BS8" s="420"/>
      <c r="BT8" s="420"/>
      <c r="BU8" s="421"/>
      <c r="BV8" s="419">
        <v>286979</v>
      </c>
      <c r="BW8" s="420"/>
      <c r="BX8" s="420"/>
      <c r="BY8" s="420"/>
      <c r="BZ8" s="420"/>
      <c r="CA8" s="420"/>
      <c r="CB8" s="420"/>
      <c r="CC8" s="421"/>
      <c r="CD8" s="459" t="s">
        <v>105</v>
      </c>
      <c r="CE8" s="379"/>
      <c r="CF8" s="379"/>
      <c r="CG8" s="379"/>
      <c r="CH8" s="379"/>
      <c r="CI8" s="379"/>
      <c r="CJ8" s="379"/>
      <c r="CK8" s="379"/>
      <c r="CL8" s="379"/>
      <c r="CM8" s="379"/>
      <c r="CN8" s="379"/>
      <c r="CO8" s="379"/>
      <c r="CP8" s="379"/>
      <c r="CQ8" s="379"/>
      <c r="CR8" s="379"/>
      <c r="CS8" s="460"/>
      <c r="CT8" s="522">
        <v>0.32</v>
      </c>
      <c r="CU8" s="523"/>
      <c r="CV8" s="523"/>
      <c r="CW8" s="523"/>
      <c r="CX8" s="523"/>
      <c r="CY8" s="523"/>
      <c r="CZ8" s="523"/>
      <c r="DA8" s="524"/>
      <c r="DB8" s="522">
        <v>0.32</v>
      </c>
      <c r="DC8" s="523"/>
      <c r="DD8" s="523"/>
      <c r="DE8" s="523"/>
      <c r="DF8" s="523"/>
      <c r="DG8" s="523"/>
      <c r="DH8" s="523"/>
      <c r="DI8" s="524"/>
    </row>
    <row r="9" spans="1:119" ht="18.75" customHeight="1" thickBot="1" x14ac:dyDescent="0.2">
      <c r="A9" s="169"/>
      <c r="B9" s="551" t="s">
        <v>106</v>
      </c>
      <c r="C9" s="552"/>
      <c r="D9" s="552"/>
      <c r="E9" s="552"/>
      <c r="F9" s="552"/>
      <c r="G9" s="552"/>
      <c r="H9" s="552"/>
      <c r="I9" s="552"/>
      <c r="J9" s="552"/>
      <c r="K9" s="470"/>
      <c r="L9" s="553" t="s">
        <v>107</v>
      </c>
      <c r="M9" s="554"/>
      <c r="N9" s="554"/>
      <c r="O9" s="554"/>
      <c r="P9" s="554"/>
      <c r="Q9" s="555"/>
      <c r="R9" s="556">
        <v>9094</v>
      </c>
      <c r="S9" s="557"/>
      <c r="T9" s="557"/>
      <c r="U9" s="557"/>
      <c r="V9" s="558"/>
      <c r="W9" s="488" t="s">
        <v>108</v>
      </c>
      <c r="X9" s="489"/>
      <c r="Y9" s="489"/>
      <c r="Z9" s="489"/>
      <c r="AA9" s="489"/>
      <c r="AB9" s="489"/>
      <c r="AC9" s="489"/>
      <c r="AD9" s="489"/>
      <c r="AE9" s="489"/>
      <c r="AF9" s="489"/>
      <c r="AG9" s="489"/>
      <c r="AH9" s="489"/>
      <c r="AI9" s="489"/>
      <c r="AJ9" s="489"/>
      <c r="AK9" s="489"/>
      <c r="AL9" s="559"/>
      <c r="AM9" s="476" t="s">
        <v>109</v>
      </c>
      <c r="AN9" s="376"/>
      <c r="AO9" s="376"/>
      <c r="AP9" s="376"/>
      <c r="AQ9" s="376"/>
      <c r="AR9" s="376"/>
      <c r="AS9" s="376"/>
      <c r="AT9" s="377"/>
      <c r="AU9" s="477" t="s">
        <v>90</v>
      </c>
      <c r="AV9" s="478"/>
      <c r="AW9" s="478"/>
      <c r="AX9" s="478"/>
      <c r="AY9" s="433" t="s">
        <v>110</v>
      </c>
      <c r="AZ9" s="434"/>
      <c r="BA9" s="434"/>
      <c r="BB9" s="434"/>
      <c r="BC9" s="434"/>
      <c r="BD9" s="434"/>
      <c r="BE9" s="434"/>
      <c r="BF9" s="434"/>
      <c r="BG9" s="434"/>
      <c r="BH9" s="434"/>
      <c r="BI9" s="434"/>
      <c r="BJ9" s="434"/>
      <c r="BK9" s="434"/>
      <c r="BL9" s="434"/>
      <c r="BM9" s="435"/>
      <c r="BN9" s="419">
        <v>20959</v>
      </c>
      <c r="BO9" s="420"/>
      <c r="BP9" s="420"/>
      <c r="BQ9" s="420"/>
      <c r="BR9" s="420"/>
      <c r="BS9" s="420"/>
      <c r="BT9" s="420"/>
      <c r="BU9" s="421"/>
      <c r="BV9" s="419">
        <v>-84368</v>
      </c>
      <c r="BW9" s="420"/>
      <c r="BX9" s="420"/>
      <c r="BY9" s="420"/>
      <c r="BZ9" s="420"/>
      <c r="CA9" s="420"/>
      <c r="CB9" s="420"/>
      <c r="CC9" s="421"/>
      <c r="CD9" s="459" t="s">
        <v>111</v>
      </c>
      <c r="CE9" s="379"/>
      <c r="CF9" s="379"/>
      <c r="CG9" s="379"/>
      <c r="CH9" s="379"/>
      <c r="CI9" s="379"/>
      <c r="CJ9" s="379"/>
      <c r="CK9" s="379"/>
      <c r="CL9" s="379"/>
      <c r="CM9" s="379"/>
      <c r="CN9" s="379"/>
      <c r="CO9" s="379"/>
      <c r="CP9" s="379"/>
      <c r="CQ9" s="379"/>
      <c r="CR9" s="379"/>
      <c r="CS9" s="460"/>
      <c r="CT9" s="416">
        <v>18</v>
      </c>
      <c r="CU9" s="417"/>
      <c r="CV9" s="417"/>
      <c r="CW9" s="417"/>
      <c r="CX9" s="417"/>
      <c r="CY9" s="417"/>
      <c r="CZ9" s="417"/>
      <c r="DA9" s="418"/>
      <c r="DB9" s="416">
        <v>16.5</v>
      </c>
      <c r="DC9" s="417"/>
      <c r="DD9" s="417"/>
      <c r="DE9" s="417"/>
      <c r="DF9" s="417"/>
      <c r="DG9" s="417"/>
      <c r="DH9" s="417"/>
      <c r="DI9" s="418"/>
    </row>
    <row r="10" spans="1:119" ht="18.75" customHeight="1" thickBot="1" x14ac:dyDescent="0.2">
      <c r="A10" s="169"/>
      <c r="B10" s="551"/>
      <c r="C10" s="552"/>
      <c r="D10" s="552"/>
      <c r="E10" s="552"/>
      <c r="F10" s="552"/>
      <c r="G10" s="552"/>
      <c r="H10" s="552"/>
      <c r="I10" s="552"/>
      <c r="J10" s="552"/>
      <c r="K10" s="470"/>
      <c r="L10" s="375" t="s">
        <v>112</v>
      </c>
      <c r="M10" s="376"/>
      <c r="N10" s="376"/>
      <c r="O10" s="376"/>
      <c r="P10" s="376"/>
      <c r="Q10" s="377"/>
      <c r="R10" s="372">
        <v>9599</v>
      </c>
      <c r="S10" s="373"/>
      <c r="T10" s="373"/>
      <c r="U10" s="373"/>
      <c r="V10" s="432"/>
      <c r="W10" s="560"/>
      <c r="X10" s="370"/>
      <c r="Y10" s="370"/>
      <c r="Z10" s="370"/>
      <c r="AA10" s="370"/>
      <c r="AB10" s="370"/>
      <c r="AC10" s="370"/>
      <c r="AD10" s="370"/>
      <c r="AE10" s="370"/>
      <c r="AF10" s="370"/>
      <c r="AG10" s="370"/>
      <c r="AH10" s="370"/>
      <c r="AI10" s="370"/>
      <c r="AJ10" s="370"/>
      <c r="AK10" s="370"/>
      <c r="AL10" s="561"/>
      <c r="AM10" s="476" t="s">
        <v>113</v>
      </c>
      <c r="AN10" s="376"/>
      <c r="AO10" s="376"/>
      <c r="AP10" s="376"/>
      <c r="AQ10" s="376"/>
      <c r="AR10" s="376"/>
      <c r="AS10" s="376"/>
      <c r="AT10" s="377"/>
      <c r="AU10" s="477" t="s">
        <v>114</v>
      </c>
      <c r="AV10" s="478"/>
      <c r="AW10" s="478"/>
      <c r="AX10" s="478"/>
      <c r="AY10" s="433" t="s">
        <v>115</v>
      </c>
      <c r="AZ10" s="434"/>
      <c r="BA10" s="434"/>
      <c r="BB10" s="434"/>
      <c r="BC10" s="434"/>
      <c r="BD10" s="434"/>
      <c r="BE10" s="434"/>
      <c r="BF10" s="434"/>
      <c r="BG10" s="434"/>
      <c r="BH10" s="434"/>
      <c r="BI10" s="434"/>
      <c r="BJ10" s="434"/>
      <c r="BK10" s="434"/>
      <c r="BL10" s="434"/>
      <c r="BM10" s="435"/>
      <c r="BN10" s="419">
        <v>332989</v>
      </c>
      <c r="BO10" s="420"/>
      <c r="BP10" s="420"/>
      <c r="BQ10" s="420"/>
      <c r="BR10" s="420"/>
      <c r="BS10" s="420"/>
      <c r="BT10" s="420"/>
      <c r="BU10" s="421"/>
      <c r="BV10" s="419">
        <v>307382</v>
      </c>
      <c r="BW10" s="420"/>
      <c r="BX10" s="420"/>
      <c r="BY10" s="420"/>
      <c r="BZ10" s="420"/>
      <c r="CA10" s="420"/>
      <c r="CB10" s="420"/>
      <c r="CC10" s="421"/>
      <c r="CD10" s="172" t="s">
        <v>116</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51"/>
      <c r="C11" s="552"/>
      <c r="D11" s="552"/>
      <c r="E11" s="552"/>
      <c r="F11" s="552"/>
      <c r="G11" s="552"/>
      <c r="H11" s="552"/>
      <c r="I11" s="552"/>
      <c r="J11" s="552"/>
      <c r="K11" s="470"/>
      <c r="L11" s="380" t="s">
        <v>117</v>
      </c>
      <c r="M11" s="381"/>
      <c r="N11" s="381"/>
      <c r="O11" s="381"/>
      <c r="P11" s="381"/>
      <c r="Q11" s="382"/>
      <c r="R11" s="548" t="s">
        <v>118</v>
      </c>
      <c r="S11" s="549"/>
      <c r="T11" s="549"/>
      <c r="U11" s="549"/>
      <c r="V11" s="550"/>
      <c r="W11" s="560"/>
      <c r="X11" s="370"/>
      <c r="Y11" s="370"/>
      <c r="Z11" s="370"/>
      <c r="AA11" s="370"/>
      <c r="AB11" s="370"/>
      <c r="AC11" s="370"/>
      <c r="AD11" s="370"/>
      <c r="AE11" s="370"/>
      <c r="AF11" s="370"/>
      <c r="AG11" s="370"/>
      <c r="AH11" s="370"/>
      <c r="AI11" s="370"/>
      <c r="AJ11" s="370"/>
      <c r="AK11" s="370"/>
      <c r="AL11" s="561"/>
      <c r="AM11" s="476" t="s">
        <v>119</v>
      </c>
      <c r="AN11" s="376"/>
      <c r="AO11" s="376"/>
      <c r="AP11" s="376"/>
      <c r="AQ11" s="376"/>
      <c r="AR11" s="376"/>
      <c r="AS11" s="376"/>
      <c r="AT11" s="377"/>
      <c r="AU11" s="477" t="s">
        <v>90</v>
      </c>
      <c r="AV11" s="478"/>
      <c r="AW11" s="478"/>
      <c r="AX11" s="478"/>
      <c r="AY11" s="433" t="s">
        <v>120</v>
      </c>
      <c r="AZ11" s="434"/>
      <c r="BA11" s="434"/>
      <c r="BB11" s="434"/>
      <c r="BC11" s="434"/>
      <c r="BD11" s="434"/>
      <c r="BE11" s="434"/>
      <c r="BF11" s="434"/>
      <c r="BG11" s="434"/>
      <c r="BH11" s="434"/>
      <c r="BI11" s="434"/>
      <c r="BJ11" s="434"/>
      <c r="BK11" s="434"/>
      <c r="BL11" s="434"/>
      <c r="BM11" s="435"/>
      <c r="BN11" s="419">
        <v>0</v>
      </c>
      <c r="BO11" s="420"/>
      <c r="BP11" s="420"/>
      <c r="BQ11" s="420"/>
      <c r="BR11" s="420"/>
      <c r="BS11" s="420"/>
      <c r="BT11" s="420"/>
      <c r="BU11" s="421"/>
      <c r="BV11" s="419">
        <v>0</v>
      </c>
      <c r="BW11" s="420"/>
      <c r="BX11" s="420"/>
      <c r="BY11" s="420"/>
      <c r="BZ11" s="420"/>
      <c r="CA11" s="420"/>
      <c r="CB11" s="420"/>
      <c r="CC11" s="421"/>
      <c r="CD11" s="459" t="s">
        <v>121</v>
      </c>
      <c r="CE11" s="379"/>
      <c r="CF11" s="379"/>
      <c r="CG11" s="379"/>
      <c r="CH11" s="379"/>
      <c r="CI11" s="379"/>
      <c r="CJ11" s="379"/>
      <c r="CK11" s="379"/>
      <c r="CL11" s="379"/>
      <c r="CM11" s="379"/>
      <c r="CN11" s="379"/>
      <c r="CO11" s="379"/>
      <c r="CP11" s="379"/>
      <c r="CQ11" s="379"/>
      <c r="CR11" s="379"/>
      <c r="CS11" s="460"/>
      <c r="CT11" s="522" t="s">
        <v>122</v>
      </c>
      <c r="CU11" s="523"/>
      <c r="CV11" s="523"/>
      <c r="CW11" s="523"/>
      <c r="CX11" s="523"/>
      <c r="CY11" s="523"/>
      <c r="CZ11" s="523"/>
      <c r="DA11" s="524"/>
      <c r="DB11" s="522" t="s">
        <v>122</v>
      </c>
      <c r="DC11" s="523"/>
      <c r="DD11" s="523"/>
      <c r="DE11" s="523"/>
      <c r="DF11" s="523"/>
      <c r="DG11" s="523"/>
      <c r="DH11" s="523"/>
      <c r="DI11" s="524"/>
    </row>
    <row r="12" spans="1:119" ht="18.75" customHeight="1" x14ac:dyDescent="0.15">
      <c r="A12" s="169"/>
      <c r="B12" s="525" t="s">
        <v>123</v>
      </c>
      <c r="C12" s="526"/>
      <c r="D12" s="526"/>
      <c r="E12" s="526"/>
      <c r="F12" s="526"/>
      <c r="G12" s="526"/>
      <c r="H12" s="526"/>
      <c r="I12" s="526"/>
      <c r="J12" s="526"/>
      <c r="K12" s="527"/>
      <c r="L12" s="534" t="s">
        <v>124</v>
      </c>
      <c r="M12" s="535"/>
      <c r="N12" s="535"/>
      <c r="O12" s="535"/>
      <c r="P12" s="535"/>
      <c r="Q12" s="536"/>
      <c r="R12" s="537">
        <v>8755</v>
      </c>
      <c r="S12" s="538"/>
      <c r="T12" s="538"/>
      <c r="U12" s="538"/>
      <c r="V12" s="539"/>
      <c r="W12" s="540" t="s">
        <v>1</v>
      </c>
      <c r="X12" s="478"/>
      <c r="Y12" s="478"/>
      <c r="Z12" s="478"/>
      <c r="AA12" s="478"/>
      <c r="AB12" s="541"/>
      <c r="AC12" s="542" t="s">
        <v>125</v>
      </c>
      <c r="AD12" s="543"/>
      <c r="AE12" s="543"/>
      <c r="AF12" s="543"/>
      <c r="AG12" s="544"/>
      <c r="AH12" s="542" t="s">
        <v>126</v>
      </c>
      <c r="AI12" s="543"/>
      <c r="AJ12" s="543"/>
      <c r="AK12" s="543"/>
      <c r="AL12" s="545"/>
      <c r="AM12" s="476" t="s">
        <v>127</v>
      </c>
      <c r="AN12" s="376"/>
      <c r="AO12" s="376"/>
      <c r="AP12" s="376"/>
      <c r="AQ12" s="376"/>
      <c r="AR12" s="376"/>
      <c r="AS12" s="376"/>
      <c r="AT12" s="377"/>
      <c r="AU12" s="477" t="s">
        <v>114</v>
      </c>
      <c r="AV12" s="478"/>
      <c r="AW12" s="478"/>
      <c r="AX12" s="478"/>
      <c r="AY12" s="433" t="s">
        <v>128</v>
      </c>
      <c r="AZ12" s="434"/>
      <c r="BA12" s="434"/>
      <c r="BB12" s="434"/>
      <c r="BC12" s="434"/>
      <c r="BD12" s="434"/>
      <c r="BE12" s="434"/>
      <c r="BF12" s="434"/>
      <c r="BG12" s="434"/>
      <c r="BH12" s="434"/>
      <c r="BI12" s="434"/>
      <c r="BJ12" s="434"/>
      <c r="BK12" s="434"/>
      <c r="BL12" s="434"/>
      <c r="BM12" s="435"/>
      <c r="BN12" s="419">
        <v>521004</v>
      </c>
      <c r="BO12" s="420"/>
      <c r="BP12" s="420"/>
      <c r="BQ12" s="420"/>
      <c r="BR12" s="420"/>
      <c r="BS12" s="420"/>
      <c r="BT12" s="420"/>
      <c r="BU12" s="421"/>
      <c r="BV12" s="419">
        <v>523068</v>
      </c>
      <c r="BW12" s="420"/>
      <c r="BX12" s="420"/>
      <c r="BY12" s="420"/>
      <c r="BZ12" s="420"/>
      <c r="CA12" s="420"/>
      <c r="CB12" s="420"/>
      <c r="CC12" s="421"/>
      <c r="CD12" s="459" t="s">
        <v>129</v>
      </c>
      <c r="CE12" s="379"/>
      <c r="CF12" s="379"/>
      <c r="CG12" s="379"/>
      <c r="CH12" s="379"/>
      <c r="CI12" s="379"/>
      <c r="CJ12" s="379"/>
      <c r="CK12" s="379"/>
      <c r="CL12" s="379"/>
      <c r="CM12" s="379"/>
      <c r="CN12" s="379"/>
      <c r="CO12" s="379"/>
      <c r="CP12" s="379"/>
      <c r="CQ12" s="379"/>
      <c r="CR12" s="379"/>
      <c r="CS12" s="460"/>
      <c r="CT12" s="522" t="s">
        <v>122</v>
      </c>
      <c r="CU12" s="523"/>
      <c r="CV12" s="523"/>
      <c r="CW12" s="523"/>
      <c r="CX12" s="523"/>
      <c r="CY12" s="523"/>
      <c r="CZ12" s="523"/>
      <c r="DA12" s="524"/>
      <c r="DB12" s="522" t="s">
        <v>122</v>
      </c>
      <c r="DC12" s="523"/>
      <c r="DD12" s="523"/>
      <c r="DE12" s="523"/>
      <c r="DF12" s="523"/>
      <c r="DG12" s="523"/>
      <c r="DH12" s="523"/>
      <c r="DI12" s="524"/>
    </row>
    <row r="13" spans="1:119" ht="18.75" customHeight="1" x14ac:dyDescent="0.15">
      <c r="A13" s="169"/>
      <c r="B13" s="528"/>
      <c r="C13" s="529"/>
      <c r="D13" s="529"/>
      <c r="E13" s="529"/>
      <c r="F13" s="529"/>
      <c r="G13" s="529"/>
      <c r="H13" s="529"/>
      <c r="I13" s="529"/>
      <c r="J13" s="529"/>
      <c r="K13" s="530"/>
      <c r="L13" s="178"/>
      <c r="M13" s="503" t="s">
        <v>130</v>
      </c>
      <c r="N13" s="504"/>
      <c r="O13" s="504"/>
      <c r="P13" s="504"/>
      <c r="Q13" s="505"/>
      <c r="R13" s="506">
        <v>8443</v>
      </c>
      <c r="S13" s="507"/>
      <c r="T13" s="507"/>
      <c r="U13" s="507"/>
      <c r="V13" s="508"/>
      <c r="W13" s="509" t="s">
        <v>131</v>
      </c>
      <c r="X13" s="405"/>
      <c r="Y13" s="405"/>
      <c r="Z13" s="405"/>
      <c r="AA13" s="405"/>
      <c r="AB13" s="406"/>
      <c r="AC13" s="372">
        <v>1321</v>
      </c>
      <c r="AD13" s="373"/>
      <c r="AE13" s="373"/>
      <c r="AF13" s="373"/>
      <c r="AG13" s="374"/>
      <c r="AH13" s="372">
        <v>1319</v>
      </c>
      <c r="AI13" s="373"/>
      <c r="AJ13" s="373"/>
      <c r="AK13" s="373"/>
      <c r="AL13" s="432"/>
      <c r="AM13" s="476" t="s">
        <v>132</v>
      </c>
      <c r="AN13" s="376"/>
      <c r="AO13" s="376"/>
      <c r="AP13" s="376"/>
      <c r="AQ13" s="376"/>
      <c r="AR13" s="376"/>
      <c r="AS13" s="376"/>
      <c r="AT13" s="377"/>
      <c r="AU13" s="477" t="s">
        <v>114</v>
      </c>
      <c r="AV13" s="478"/>
      <c r="AW13" s="478"/>
      <c r="AX13" s="478"/>
      <c r="AY13" s="433" t="s">
        <v>133</v>
      </c>
      <c r="AZ13" s="434"/>
      <c r="BA13" s="434"/>
      <c r="BB13" s="434"/>
      <c r="BC13" s="434"/>
      <c r="BD13" s="434"/>
      <c r="BE13" s="434"/>
      <c r="BF13" s="434"/>
      <c r="BG13" s="434"/>
      <c r="BH13" s="434"/>
      <c r="BI13" s="434"/>
      <c r="BJ13" s="434"/>
      <c r="BK13" s="434"/>
      <c r="BL13" s="434"/>
      <c r="BM13" s="435"/>
      <c r="BN13" s="419">
        <v>-167056</v>
      </c>
      <c r="BO13" s="420"/>
      <c r="BP13" s="420"/>
      <c r="BQ13" s="420"/>
      <c r="BR13" s="420"/>
      <c r="BS13" s="420"/>
      <c r="BT13" s="420"/>
      <c r="BU13" s="421"/>
      <c r="BV13" s="419">
        <v>-300054</v>
      </c>
      <c r="BW13" s="420"/>
      <c r="BX13" s="420"/>
      <c r="BY13" s="420"/>
      <c r="BZ13" s="420"/>
      <c r="CA13" s="420"/>
      <c r="CB13" s="420"/>
      <c r="CC13" s="421"/>
      <c r="CD13" s="459" t="s">
        <v>134</v>
      </c>
      <c r="CE13" s="379"/>
      <c r="CF13" s="379"/>
      <c r="CG13" s="379"/>
      <c r="CH13" s="379"/>
      <c r="CI13" s="379"/>
      <c r="CJ13" s="379"/>
      <c r="CK13" s="379"/>
      <c r="CL13" s="379"/>
      <c r="CM13" s="379"/>
      <c r="CN13" s="379"/>
      <c r="CO13" s="379"/>
      <c r="CP13" s="379"/>
      <c r="CQ13" s="379"/>
      <c r="CR13" s="379"/>
      <c r="CS13" s="460"/>
      <c r="CT13" s="416">
        <v>9.4</v>
      </c>
      <c r="CU13" s="417"/>
      <c r="CV13" s="417"/>
      <c r="CW13" s="417"/>
      <c r="CX13" s="417"/>
      <c r="CY13" s="417"/>
      <c r="CZ13" s="417"/>
      <c r="DA13" s="418"/>
      <c r="DB13" s="416">
        <v>8.9</v>
      </c>
      <c r="DC13" s="417"/>
      <c r="DD13" s="417"/>
      <c r="DE13" s="417"/>
      <c r="DF13" s="417"/>
      <c r="DG13" s="417"/>
      <c r="DH13" s="417"/>
      <c r="DI13" s="418"/>
    </row>
    <row r="14" spans="1:119" ht="18.75" customHeight="1" thickBot="1" x14ac:dyDescent="0.2">
      <c r="A14" s="169"/>
      <c r="B14" s="528"/>
      <c r="C14" s="529"/>
      <c r="D14" s="529"/>
      <c r="E14" s="529"/>
      <c r="F14" s="529"/>
      <c r="G14" s="529"/>
      <c r="H14" s="529"/>
      <c r="I14" s="529"/>
      <c r="J14" s="529"/>
      <c r="K14" s="530"/>
      <c r="L14" s="493" t="s">
        <v>135</v>
      </c>
      <c r="M14" s="546"/>
      <c r="N14" s="546"/>
      <c r="O14" s="546"/>
      <c r="P14" s="546"/>
      <c r="Q14" s="547"/>
      <c r="R14" s="506">
        <v>8907</v>
      </c>
      <c r="S14" s="507"/>
      <c r="T14" s="507"/>
      <c r="U14" s="507"/>
      <c r="V14" s="508"/>
      <c r="W14" s="510"/>
      <c r="X14" s="408"/>
      <c r="Y14" s="408"/>
      <c r="Z14" s="408"/>
      <c r="AA14" s="408"/>
      <c r="AB14" s="409"/>
      <c r="AC14" s="499">
        <v>29</v>
      </c>
      <c r="AD14" s="500"/>
      <c r="AE14" s="500"/>
      <c r="AF14" s="500"/>
      <c r="AG14" s="501"/>
      <c r="AH14" s="499">
        <v>28.1</v>
      </c>
      <c r="AI14" s="500"/>
      <c r="AJ14" s="500"/>
      <c r="AK14" s="500"/>
      <c r="AL14" s="502"/>
      <c r="AM14" s="476"/>
      <c r="AN14" s="376"/>
      <c r="AO14" s="376"/>
      <c r="AP14" s="376"/>
      <c r="AQ14" s="376"/>
      <c r="AR14" s="376"/>
      <c r="AS14" s="376"/>
      <c r="AT14" s="377"/>
      <c r="AU14" s="477"/>
      <c r="AV14" s="478"/>
      <c r="AW14" s="478"/>
      <c r="AX14" s="478"/>
      <c r="AY14" s="433"/>
      <c r="AZ14" s="434"/>
      <c r="BA14" s="434"/>
      <c r="BB14" s="434"/>
      <c r="BC14" s="434"/>
      <c r="BD14" s="434"/>
      <c r="BE14" s="434"/>
      <c r="BF14" s="434"/>
      <c r="BG14" s="434"/>
      <c r="BH14" s="434"/>
      <c r="BI14" s="434"/>
      <c r="BJ14" s="434"/>
      <c r="BK14" s="434"/>
      <c r="BL14" s="434"/>
      <c r="BM14" s="435"/>
      <c r="BN14" s="419"/>
      <c r="BO14" s="420"/>
      <c r="BP14" s="420"/>
      <c r="BQ14" s="420"/>
      <c r="BR14" s="420"/>
      <c r="BS14" s="420"/>
      <c r="BT14" s="420"/>
      <c r="BU14" s="421"/>
      <c r="BV14" s="419"/>
      <c r="BW14" s="420"/>
      <c r="BX14" s="420"/>
      <c r="BY14" s="420"/>
      <c r="BZ14" s="420"/>
      <c r="CA14" s="420"/>
      <c r="CB14" s="420"/>
      <c r="CC14" s="421"/>
      <c r="CD14" s="456" t="s">
        <v>136</v>
      </c>
      <c r="CE14" s="457"/>
      <c r="CF14" s="457"/>
      <c r="CG14" s="457"/>
      <c r="CH14" s="457"/>
      <c r="CI14" s="457"/>
      <c r="CJ14" s="457"/>
      <c r="CK14" s="457"/>
      <c r="CL14" s="457"/>
      <c r="CM14" s="457"/>
      <c r="CN14" s="457"/>
      <c r="CO14" s="457"/>
      <c r="CP14" s="457"/>
      <c r="CQ14" s="457"/>
      <c r="CR14" s="457"/>
      <c r="CS14" s="458"/>
      <c r="CT14" s="516" t="s">
        <v>122</v>
      </c>
      <c r="CU14" s="517"/>
      <c r="CV14" s="517"/>
      <c r="CW14" s="517"/>
      <c r="CX14" s="517"/>
      <c r="CY14" s="517"/>
      <c r="CZ14" s="517"/>
      <c r="DA14" s="518"/>
      <c r="DB14" s="516" t="s">
        <v>122</v>
      </c>
      <c r="DC14" s="517"/>
      <c r="DD14" s="517"/>
      <c r="DE14" s="517"/>
      <c r="DF14" s="517"/>
      <c r="DG14" s="517"/>
      <c r="DH14" s="517"/>
      <c r="DI14" s="518"/>
    </row>
    <row r="15" spans="1:119" ht="18.75" customHeight="1" x14ac:dyDescent="0.15">
      <c r="A15" s="169"/>
      <c r="B15" s="528"/>
      <c r="C15" s="529"/>
      <c r="D15" s="529"/>
      <c r="E15" s="529"/>
      <c r="F15" s="529"/>
      <c r="G15" s="529"/>
      <c r="H15" s="529"/>
      <c r="I15" s="529"/>
      <c r="J15" s="529"/>
      <c r="K15" s="530"/>
      <c r="L15" s="178"/>
      <c r="M15" s="503" t="s">
        <v>130</v>
      </c>
      <c r="N15" s="504"/>
      <c r="O15" s="504"/>
      <c r="P15" s="504"/>
      <c r="Q15" s="505"/>
      <c r="R15" s="506">
        <v>8646</v>
      </c>
      <c r="S15" s="507"/>
      <c r="T15" s="507"/>
      <c r="U15" s="507"/>
      <c r="V15" s="508"/>
      <c r="W15" s="509" t="s">
        <v>137</v>
      </c>
      <c r="X15" s="405"/>
      <c r="Y15" s="405"/>
      <c r="Z15" s="405"/>
      <c r="AA15" s="405"/>
      <c r="AB15" s="406"/>
      <c r="AC15" s="372">
        <v>816</v>
      </c>
      <c r="AD15" s="373"/>
      <c r="AE15" s="373"/>
      <c r="AF15" s="373"/>
      <c r="AG15" s="374"/>
      <c r="AH15" s="372">
        <v>869</v>
      </c>
      <c r="AI15" s="373"/>
      <c r="AJ15" s="373"/>
      <c r="AK15" s="373"/>
      <c r="AL15" s="432"/>
      <c r="AM15" s="476"/>
      <c r="AN15" s="376"/>
      <c r="AO15" s="376"/>
      <c r="AP15" s="376"/>
      <c r="AQ15" s="376"/>
      <c r="AR15" s="376"/>
      <c r="AS15" s="376"/>
      <c r="AT15" s="377"/>
      <c r="AU15" s="477"/>
      <c r="AV15" s="478"/>
      <c r="AW15" s="478"/>
      <c r="AX15" s="478"/>
      <c r="AY15" s="445" t="s">
        <v>138</v>
      </c>
      <c r="AZ15" s="446"/>
      <c r="BA15" s="446"/>
      <c r="BB15" s="446"/>
      <c r="BC15" s="446"/>
      <c r="BD15" s="446"/>
      <c r="BE15" s="446"/>
      <c r="BF15" s="446"/>
      <c r="BG15" s="446"/>
      <c r="BH15" s="446"/>
      <c r="BI15" s="446"/>
      <c r="BJ15" s="446"/>
      <c r="BK15" s="446"/>
      <c r="BL15" s="446"/>
      <c r="BM15" s="447"/>
      <c r="BN15" s="448">
        <v>1529254</v>
      </c>
      <c r="BO15" s="449"/>
      <c r="BP15" s="449"/>
      <c r="BQ15" s="449"/>
      <c r="BR15" s="449"/>
      <c r="BS15" s="449"/>
      <c r="BT15" s="449"/>
      <c r="BU15" s="450"/>
      <c r="BV15" s="448">
        <v>1538192</v>
      </c>
      <c r="BW15" s="449"/>
      <c r="BX15" s="449"/>
      <c r="BY15" s="449"/>
      <c r="BZ15" s="449"/>
      <c r="CA15" s="449"/>
      <c r="CB15" s="449"/>
      <c r="CC15" s="450"/>
      <c r="CD15" s="519" t="s">
        <v>139</v>
      </c>
      <c r="CE15" s="520"/>
      <c r="CF15" s="520"/>
      <c r="CG15" s="520"/>
      <c r="CH15" s="520"/>
      <c r="CI15" s="520"/>
      <c r="CJ15" s="520"/>
      <c r="CK15" s="520"/>
      <c r="CL15" s="520"/>
      <c r="CM15" s="520"/>
      <c r="CN15" s="520"/>
      <c r="CO15" s="520"/>
      <c r="CP15" s="520"/>
      <c r="CQ15" s="520"/>
      <c r="CR15" s="520"/>
      <c r="CS15" s="521"/>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28"/>
      <c r="C16" s="529"/>
      <c r="D16" s="529"/>
      <c r="E16" s="529"/>
      <c r="F16" s="529"/>
      <c r="G16" s="529"/>
      <c r="H16" s="529"/>
      <c r="I16" s="529"/>
      <c r="J16" s="529"/>
      <c r="K16" s="530"/>
      <c r="L16" s="493" t="s">
        <v>140</v>
      </c>
      <c r="M16" s="494"/>
      <c r="N16" s="494"/>
      <c r="O16" s="494"/>
      <c r="P16" s="494"/>
      <c r="Q16" s="495"/>
      <c r="R16" s="496" t="s">
        <v>141</v>
      </c>
      <c r="S16" s="497"/>
      <c r="T16" s="497"/>
      <c r="U16" s="497"/>
      <c r="V16" s="498"/>
      <c r="W16" s="510"/>
      <c r="X16" s="408"/>
      <c r="Y16" s="408"/>
      <c r="Z16" s="408"/>
      <c r="AA16" s="408"/>
      <c r="AB16" s="409"/>
      <c r="AC16" s="499">
        <v>17.899999999999999</v>
      </c>
      <c r="AD16" s="500"/>
      <c r="AE16" s="500"/>
      <c r="AF16" s="500"/>
      <c r="AG16" s="501"/>
      <c r="AH16" s="499">
        <v>18.5</v>
      </c>
      <c r="AI16" s="500"/>
      <c r="AJ16" s="500"/>
      <c r="AK16" s="500"/>
      <c r="AL16" s="502"/>
      <c r="AM16" s="476"/>
      <c r="AN16" s="376"/>
      <c r="AO16" s="376"/>
      <c r="AP16" s="376"/>
      <c r="AQ16" s="376"/>
      <c r="AR16" s="376"/>
      <c r="AS16" s="376"/>
      <c r="AT16" s="377"/>
      <c r="AU16" s="477"/>
      <c r="AV16" s="478"/>
      <c r="AW16" s="478"/>
      <c r="AX16" s="478"/>
      <c r="AY16" s="433" t="s">
        <v>142</v>
      </c>
      <c r="AZ16" s="434"/>
      <c r="BA16" s="434"/>
      <c r="BB16" s="434"/>
      <c r="BC16" s="434"/>
      <c r="BD16" s="434"/>
      <c r="BE16" s="434"/>
      <c r="BF16" s="434"/>
      <c r="BG16" s="434"/>
      <c r="BH16" s="434"/>
      <c r="BI16" s="434"/>
      <c r="BJ16" s="434"/>
      <c r="BK16" s="434"/>
      <c r="BL16" s="434"/>
      <c r="BM16" s="435"/>
      <c r="BN16" s="419">
        <v>4996131</v>
      </c>
      <c r="BO16" s="420"/>
      <c r="BP16" s="420"/>
      <c r="BQ16" s="420"/>
      <c r="BR16" s="420"/>
      <c r="BS16" s="420"/>
      <c r="BT16" s="420"/>
      <c r="BU16" s="421"/>
      <c r="BV16" s="419">
        <v>4790630</v>
      </c>
      <c r="BW16" s="420"/>
      <c r="BX16" s="420"/>
      <c r="BY16" s="420"/>
      <c r="BZ16" s="420"/>
      <c r="CA16" s="420"/>
      <c r="CB16" s="420"/>
      <c r="CC16" s="421"/>
      <c r="CD16" s="182"/>
      <c r="CE16" s="451"/>
      <c r="CF16" s="451"/>
      <c r="CG16" s="451"/>
      <c r="CH16" s="451"/>
      <c r="CI16" s="451"/>
      <c r="CJ16" s="451"/>
      <c r="CK16" s="451"/>
      <c r="CL16" s="451"/>
      <c r="CM16" s="451"/>
      <c r="CN16" s="451"/>
      <c r="CO16" s="451"/>
      <c r="CP16" s="451"/>
      <c r="CQ16" s="451"/>
      <c r="CR16" s="451"/>
      <c r="CS16" s="452"/>
      <c r="CT16" s="416"/>
      <c r="CU16" s="417"/>
      <c r="CV16" s="417"/>
      <c r="CW16" s="417"/>
      <c r="CX16" s="417"/>
      <c r="CY16" s="417"/>
      <c r="CZ16" s="417"/>
      <c r="DA16" s="418"/>
      <c r="DB16" s="416"/>
      <c r="DC16" s="417"/>
      <c r="DD16" s="417"/>
      <c r="DE16" s="417"/>
      <c r="DF16" s="417"/>
      <c r="DG16" s="417"/>
      <c r="DH16" s="417"/>
      <c r="DI16" s="418"/>
    </row>
    <row r="17" spans="1:113" ht="18.75" customHeight="1" thickBot="1" x14ac:dyDescent="0.2">
      <c r="A17" s="169"/>
      <c r="B17" s="531"/>
      <c r="C17" s="532"/>
      <c r="D17" s="532"/>
      <c r="E17" s="532"/>
      <c r="F17" s="532"/>
      <c r="G17" s="532"/>
      <c r="H17" s="532"/>
      <c r="I17" s="532"/>
      <c r="J17" s="532"/>
      <c r="K17" s="533"/>
      <c r="L17" s="183"/>
      <c r="M17" s="512" t="s">
        <v>143</v>
      </c>
      <c r="N17" s="513"/>
      <c r="O17" s="513"/>
      <c r="P17" s="513"/>
      <c r="Q17" s="514"/>
      <c r="R17" s="496" t="s">
        <v>144</v>
      </c>
      <c r="S17" s="497"/>
      <c r="T17" s="497"/>
      <c r="U17" s="497"/>
      <c r="V17" s="498"/>
      <c r="W17" s="509" t="s">
        <v>145</v>
      </c>
      <c r="X17" s="405"/>
      <c r="Y17" s="405"/>
      <c r="Z17" s="405"/>
      <c r="AA17" s="405"/>
      <c r="AB17" s="406"/>
      <c r="AC17" s="372">
        <v>2419</v>
      </c>
      <c r="AD17" s="373"/>
      <c r="AE17" s="373"/>
      <c r="AF17" s="373"/>
      <c r="AG17" s="374"/>
      <c r="AH17" s="372">
        <v>2501</v>
      </c>
      <c r="AI17" s="373"/>
      <c r="AJ17" s="373"/>
      <c r="AK17" s="373"/>
      <c r="AL17" s="432"/>
      <c r="AM17" s="476"/>
      <c r="AN17" s="376"/>
      <c r="AO17" s="376"/>
      <c r="AP17" s="376"/>
      <c r="AQ17" s="376"/>
      <c r="AR17" s="376"/>
      <c r="AS17" s="376"/>
      <c r="AT17" s="377"/>
      <c r="AU17" s="477"/>
      <c r="AV17" s="478"/>
      <c r="AW17" s="478"/>
      <c r="AX17" s="478"/>
      <c r="AY17" s="433" t="s">
        <v>146</v>
      </c>
      <c r="AZ17" s="434"/>
      <c r="BA17" s="434"/>
      <c r="BB17" s="434"/>
      <c r="BC17" s="434"/>
      <c r="BD17" s="434"/>
      <c r="BE17" s="434"/>
      <c r="BF17" s="434"/>
      <c r="BG17" s="434"/>
      <c r="BH17" s="434"/>
      <c r="BI17" s="434"/>
      <c r="BJ17" s="434"/>
      <c r="BK17" s="434"/>
      <c r="BL17" s="434"/>
      <c r="BM17" s="435"/>
      <c r="BN17" s="419">
        <v>1893144</v>
      </c>
      <c r="BO17" s="420"/>
      <c r="BP17" s="420"/>
      <c r="BQ17" s="420"/>
      <c r="BR17" s="420"/>
      <c r="BS17" s="420"/>
      <c r="BT17" s="420"/>
      <c r="BU17" s="421"/>
      <c r="BV17" s="419">
        <v>1908968</v>
      </c>
      <c r="BW17" s="420"/>
      <c r="BX17" s="420"/>
      <c r="BY17" s="420"/>
      <c r="BZ17" s="420"/>
      <c r="CA17" s="420"/>
      <c r="CB17" s="420"/>
      <c r="CC17" s="421"/>
      <c r="CD17" s="182"/>
      <c r="CE17" s="451"/>
      <c r="CF17" s="451"/>
      <c r="CG17" s="451"/>
      <c r="CH17" s="451"/>
      <c r="CI17" s="451"/>
      <c r="CJ17" s="451"/>
      <c r="CK17" s="451"/>
      <c r="CL17" s="451"/>
      <c r="CM17" s="451"/>
      <c r="CN17" s="451"/>
      <c r="CO17" s="451"/>
      <c r="CP17" s="451"/>
      <c r="CQ17" s="451"/>
      <c r="CR17" s="451"/>
      <c r="CS17" s="452"/>
      <c r="CT17" s="416"/>
      <c r="CU17" s="417"/>
      <c r="CV17" s="417"/>
      <c r="CW17" s="417"/>
      <c r="CX17" s="417"/>
      <c r="CY17" s="417"/>
      <c r="CZ17" s="417"/>
      <c r="DA17" s="418"/>
      <c r="DB17" s="416"/>
      <c r="DC17" s="417"/>
      <c r="DD17" s="417"/>
      <c r="DE17" s="417"/>
      <c r="DF17" s="417"/>
      <c r="DG17" s="417"/>
      <c r="DH17" s="417"/>
      <c r="DI17" s="418"/>
    </row>
    <row r="18" spans="1:113" ht="18.75" customHeight="1" thickBot="1" x14ac:dyDescent="0.2">
      <c r="A18" s="169"/>
      <c r="B18" s="469" t="s">
        <v>147</v>
      </c>
      <c r="C18" s="470"/>
      <c r="D18" s="470"/>
      <c r="E18" s="471"/>
      <c r="F18" s="471"/>
      <c r="G18" s="471"/>
      <c r="H18" s="471"/>
      <c r="I18" s="471"/>
      <c r="J18" s="471"/>
      <c r="K18" s="471"/>
      <c r="L18" s="472">
        <v>402.25</v>
      </c>
      <c r="M18" s="472"/>
      <c r="N18" s="472"/>
      <c r="O18" s="472"/>
      <c r="P18" s="472"/>
      <c r="Q18" s="472"/>
      <c r="R18" s="473"/>
      <c r="S18" s="473"/>
      <c r="T18" s="473"/>
      <c r="U18" s="473"/>
      <c r="V18" s="474"/>
      <c r="W18" s="490"/>
      <c r="X18" s="491"/>
      <c r="Y18" s="491"/>
      <c r="Z18" s="491"/>
      <c r="AA18" s="491"/>
      <c r="AB18" s="515"/>
      <c r="AC18" s="389">
        <v>53.1</v>
      </c>
      <c r="AD18" s="390"/>
      <c r="AE18" s="390"/>
      <c r="AF18" s="390"/>
      <c r="AG18" s="475"/>
      <c r="AH18" s="389">
        <v>53.3</v>
      </c>
      <c r="AI18" s="390"/>
      <c r="AJ18" s="390"/>
      <c r="AK18" s="390"/>
      <c r="AL18" s="391"/>
      <c r="AM18" s="476"/>
      <c r="AN18" s="376"/>
      <c r="AO18" s="376"/>
      <c r="AP18" s="376"/>
      <c r="AQ18" s="376"/>
      <c r="AR18" s="376"/>
      <c r="AS18" s="376"/>
      <c r="AT18" s="377"/>
      <c r="AU18" s="477"/>
      <c r="AV18" s="478"/>
      <c r="AW18" s="478"/>
      <c r="AX18" s="478"/>
      <c r="AY18" s="433" t="s">
        <v>148</v>
      </c>
      <c r="AZ18" s="434"/>
      <c r="BA18" s="434"/>
      <c r="BB18" s="434"/>
      <c r="BC18" s="434"/>
      <c r="BD18" s="434"/>
      <c r="BE18" s="434"/>
      <c r="BF18" s="434"/>
      <c r="BG18" s="434"/>
      <c r="BH18" s="434"/>
      <c r="BI18" s="434"/>
      <c r="BJ18" s="434"/>
      <c r="BK18" s="434"/>
      <c r="BL18" s="434"/>
      <c r="BM18" s="435"/>
      <c r="BN18" s="419">
        <v>4861704</v>
      </c>
      <c r="BO18" s="420"/>
      <c r="BP18" s="420"/>
      <c r="BQ18" s="420"/>
      <c r="BR18" s="420"/>
      <c r="BS18" s="420"/>
      <c r="BT18" s="420"/>
      <c r="BU18" s="421"/>
      <c r="BV18" s="419">
        <v>4702115</v>
      </c>
      <c r="BW18" s="420"/>
      <c r="BX18" s="420"/>
      <c r="BY18" s="420"/>
      <c r="BZ18" s="420"/>
      <c r="CA18" s="420"/>
      <c r="CB18" s="420"/>
      <c r="CC18" s="421"/>
      <c r="CD18" s="182"/>
      <c r="CE18" s="451"/>
      <c r="CF18" s="451"/>
      <c r="CG18" s="451"/>
      <c r="CH18" s="451"/>
      <c r="CI18" s="451"/>
      <c r="CJ18" s="451"/>
      <c r="CK18" s="451"/>
      <c r="CL18" s="451"/>
      <c r="CM18" s="451"/>
      <c r="CN18" s="451"/>
      <c r="CO18" s="451"/>
      <c r="CP18" s="451"/>
      <c r="CQ18" s="451"/>
      <c r="CR18" s="451"/>
      <c r="CS18" s="452"/>
      <c r="CT18" s="416"/>
      <c r="CU18" s="417"/>
      <c r="CV18" s="417"/>
      <c r="CW18" s="417"/>
      <c r="CX18" s="417"/>
      <c r="CY18" s="417"/>
      <c r="CZ18" s="417"/>
      <c r="DA18" s="418"/>
      <c r="DB18" s="416"/>
      <c r="DC18" s="417"/>
      <c r="DD18" s="417"/>
      <c r="DE18" s="417"/>
      <c r="DF18" s="417"/>
      <c r="DG18" s="417"/>
      <c r="DH18" s="417"/>
      <c r="DI18" s="418"/>
    </row>
    <row r="19" spans="1:113" ht="18.75" customHeight="1" thickBot="1" x14ac:dyDescent="0.2">
      <c r="A19" s="169"/>
      <c r="B19" s="469" t="s">
        <v>149</v>
      </c>
      <c r="C19" s="470"/>
      <c r="D19" s="470"/>
      <c r="E19" s="471"/>
      <c r="F19" s="471"/>
      <c r="G19" s="471"/>
      <c r="H19" s="471"/>
      <c r="I19" s="471"/>
      <c r="J19" s="471"/>
      <c r="K19" s="471"/>
      <c r="L19" s="479">
        <v>23</v>
      </c>
      <c r="M19" s="479"/>
      <c r="N19" s="479"/>
      <c r="O19" s="479"/>
      <c r="P19" s="479"/>
      <c r="Q19" s="479"/>
      <c r="R19" s="480"/>
      <c r="S19" s="480"/>
      <c r="T19" s="480"/>
      <c r="U19" s="480"/>
      <c r="V19" s="481"/>
      <c r="W19" s="488"/>
      <c r="X19" s="489"/>
      <c r="Y19" s="489"/>
      <c r="Z19" s="489"/>
      <c r="AA19" s="489"/>
      <c r="AB19" s="489"/>
      <c r="AC19" s="492"/>
      <c r="AD19" s="492"/>
      <c r="AE19" s="492"/>
      <c r="AF19" s="492"/>
      <c r="AG19" s="492"/>
      <c r="AH19" s="492"/>
      <c r="AI19" s="492"/>
      <c r="AJ19" s="492"/>
      <c r="AK19" s="492"/>
      <c r="AL19" s="511"/>
      <c r="AM19" s="476"/>
      <c r="AN19" s="376"/>
      <c r="AO19" s="376"/>
      <c r="AP19" s="376"/>
      <c r="AQ19" s="376"/>
      <c r="AR19" s="376"/>
      <c r="AS19" s="376"/>
      <c r="AT19" s="377"/>
      <c r="AU19" s="477"/>
      <c r="AV19" s="478"/>
      <c r="AW19" s="478"/>
      <c r="AX19" s="478"/>
      <c r="AY19" s="433" t="s">
        <v>150</v>
      </c>
      <c r="AZ19" s="434"/>
      <c r="BA19" s="434"/>
      <c r="BB19" s="434"/>
      <c r="BC19" s="434"/>
      <c r="BD19" s="434"/>
      <c r="BE19" s="434"/>
      <c r="BF19" s="434"/>
      <c r="BG19" s="434"/>
      <c r="BH19" s="434"/>
      <c r="BI19" s="434"/>
      <c r="BJ19" s="434"/>
      <c r="BK19" s="434"/>
      <c r="BL19" s="434"/>
      <c r="BM19" s="435"/>
      <c r="BN19" s="419">
        <v>6874761</v>
      </c>
      <c r="BO19" s="420"/>
      <c r="BP19" s="420"/>
      <c r="BQ19" s="420"/>
      <c r="BR19" s="420"/>
      <c r="BS19" s="420"/>
      <c r="BT19" s="420"/>
      <c r="BU19" s="421"/>
      <c r="BV19" s="419">
        <v>6790480</v>
      </c>
      <c r="BW19" s="420"/>
      <c r="BX19" s="420"/>
      <c r="BY19" s="420"/>
      <c r="BZ19" s="420"/>
      <c r="CA19" s="420"/>
      <c r="CB19" s="420"/>
      <c r="CC19" s="421"/>
      <c r="CD19" s="182"/>
      <c r="CE19" s="451"/>
      <c r="CF19" s="451"/>
      <c r="CG19" s="451"/>
      <c r="CH19" s="451"/>
      <c r="CI19" s="451"/>
      <c r="CJ19" s="451"/>
      <c r="CK19" s="451"/>
      <c r="CL19" s="451"/>
      <c r="CM19" s="451"/>
      <c r="CN19" s="451"/>
      <c r="CO19" s="451"/>
      <c r="CP19" s="451"/>
      <c r="CQ19" s="451"/>
      <c r="CR19" s="451"/>
      <c r="CS19" s="452"/>
      <c r="CT19" s="416"/>
      <c r="CU19" s="417"/>
      <c r="CV19" s="417"/>
      <c r="CW19" s="417"/>
      <c r="CX19" s="417"/>
      <c r="CY19" s="417"/>
      <c r="CZ19" s="417"/>
      <c r="DA19" s="418"/>
      <c r="DB19" s="416"/>
      <c r="DC19" s="417"/>
      <c r="DD19" s="417"/>
      <c r="DE19" s="417"/>
      <c r="DF19" s="417"/>
      <c r="DG19" s="417"/>
      <c r="DH19" s="417"/>
      <c r="DI19" s="418"/>
    </row>
    <row r="20" spans="1:113" ht="18.75" customHeight="1" thickBot="1" x14ac:dyDescent="0.2">
      <c r="A20" s="169"/>
      <c r="B20" s="469" t="s">
        <v>151</v>
      </c>
      <c r="C20" s="470"/>
      <c r="D20" s="470"/>
      <c r="E20" s="471"/>
      <c r="F20" s="471"/>
      <c r="G20" s="471"/>
      <c r="H20" s="471"/>
      <c r="I20" s="471"/>
      <c r="J20" s="471"/>
      <c r="K20" s="471"/>
      <c r="L20" s="479">
        <v>4166</v>
      </c>
      <c r="M20" s="479"/>
      <c r="N20" s="479"/>
      <c r="O20" s="479"/>
      <c r="P20" s="479"/>
      <c r="Q20" s="479"/>
      <c r="R20" s="480"/>
      <c r="S20" s="480"/>
      <c r="T20" s="480"/>
      <c r="U20" s="480"/>
      <c r="V20" s="481"/>
      <c r="W20" s="490"/>
      <c r="X20" s="491"/>
      <c r="Y20" s="491"/>
      <c r="Z20" s="491"/>
      <c r="AA20" s="491"/>
      <c r="AB20" s="491"/>
      <c r="AC20" s="482"/>
      <c r="AD20" s="482"/>
      <c r="AE20" s="482"/>
      <c r="AF20" s="482"/>
      <c r="AG20" s="482"/>
      <c r="AH20" s="482"/>
      <c r="AI20" s="482"/>
      <c r="AJ20" s="482"/>
      <c r="AK20" s="482"/>
      <c r="AL20" s="483"/>
      <c r="AM20" s="484"/>
      <c r="AN20" s="381"/>
      <c r="AO20" s="381"/>
      <c r="AP20" s="381"/>
      <c r="AQ20" s="381"/>
      <c r="AR20" s="381"/>
      <c r="AS20" s="381"/>
      <c r="AT20" s="382"/>
      <c r="AU20" s="485"/>
      <c r="AV20" s="486"/>
      <c r="AW20" s="486"/>
      <c r="AX20" s="487"/>
      <c r="AY20" s="433"/>
      <c r="AZ20" s="434"/>
      <c r="BA20" s="434"/>
      <c r="BB20" s="434"/>
      <c r="BC20" s="434"/>
      <c r="BD20" s="434"/>
      <c r="BE20" s="434"/>
      <c r="BF20" s="434"/>
      <c r="BG20" s="434"/>
      <c r="BH20" s="434"/>
      <c r="BI20" s="434"/>
      <c r="BJ20" s="434"/>
      <c r="BK20" s="434"/>
      <c r="BL20" s="434"/>
      <c r="BM20" s="435"/>
      <c r="BN20" s="419"/>
      <c r="BO20" s="420"/>
      <c r="BP20" s="420"/>
      <c r="BQ20" s="420"/>
      <c r="BR20" s="420"/>
      <c r="BS20" s="420"/>
      <c r="BT20" s="420"/>
      <c r="BU20" s="421"/>
      <c r="BV20" s="419"/>
      <c r="BW20" s="420"/>
      <c r="BX20" s="420"/>
      <c r="BY20" s="420"/>
      <c r="BZ20" s="420"/>
      <c r="CA20" s="420"/>
      <c r="CB20" s="420"/>
      <c r="CC20" s="421"/>
      <c r="CD20" s="182"/>
      <c r="CE20" s="451"/>
      <c r="CF20" s="451"/>
      <c r="CG20" s="451"/>
      <c r="CH20" s="451"/>
      <c r="CI20" s="451"/>
      <c r="CJ20" s="451"/>
      <c r="CK20" s="451"/>
      <c r="CL20" s="451"/>
      <c r="CM20" s="451"/>
      <c r="CN20" s="451"/>
      <c r="CO20" s="451"/>
      <c r="CP20" s="451"/>
      <c r="CQ20" s="451"/>
      <c r="CR20" s="451"/>
      <c r="CS20" s="452"/>
      <c r="CT20" s="416"/>
      <c r="CU20" s="417"/>
      <c r="CV20" s="417"/>
      <c r="CW20" s="417"/>
      <c r="CX20" s="417"/>
      <c r="CY20" s="417"/>
      <c r="CZ20" s="417"/>
      <c r="DA20" s="418"/>
      <c r="DB20" s="416"/>
      <c r="DC20" s="417"/>
      <c r="DD20" s="417"/>
      <c r="DE20" s="417"/>
      <c r="DF20" s="417"/>
      <c r="DG20" s="417"/>
      <c r="DH20" s="417"/>
      <c r="DI20" s="418"/>
    </row>
    <row r="21" spans="1:113" ht="18.75" customHeight="1" thickBot="1" x14ac:dyDescent="0.2">
      <c r="A21" s="169"/>
      <c r="B21" s="466" t="s">
        <v>152</v>
      </c>
      <c r="C21" s="467"/>
      <c r="D21" s="467"/>
      <c r="E21" s="467"/>
      <c r="F21" s="467"/>
      <c r="G21" s="467"/>
      <c r="H21" s="467"/>
      <c r="I21" s="467"/>
      <c r="J21" s="467"/>
      <c r="K21" s="467"/>
      <c r="L21" s="467"/>
      <c r="M21" s="467"/>
      <c r="N21" s="467"/>
      <c r="O21" s="467"/>
      <c r="P21" s="467"/>
      <c r="Q21" s="467"/>
      <c r="R21" s="467"/>
      <c r="S21" s="467"/>
      <c r="T21" s="467"/>
      <c r="U21" s="467"/>
      <c r="V21" s="467"/>
      <c r="W21" s="467"/>
      <c r="X21" s="467"/>
      <c r="Y21" s="467"/>
      <c r="Z21" s="467"/>
      <c r="AA21" s="467"/>
      <c r="AB21" s="467"/>
      <c r="AC21" s="467"/>
      <c r="AD21" s="467"/>
      <c r="AE21" s="467"/>
      <c r="AF21" s="467"/>
      <c r="AG21" s="467"/>
      <c r="AH21" s="467"/>
      <c r="AI21" s="467"/>
      <c r="AJ21" s="467"/>
      <c r="AK21" s="467"/>
      <c r="AL21" s="467"/>
      <c r="AM21" s="467"/>
      <c r="AN21" s="467"/>
      <c r="AO21" s="467"/>
      <c r="AP21" s="467"/>
      <c r="AQ21" s="467"/>
      <c r="AR21" s="467"/>
      <c r="AS21" s="467"/>
      <c r="AT21" s="467"/>
      <c r="AU21" s="467"/>
      <c r="AV21" s="467"/>
      <c r="AW21" s="467"/>
      <c r="AX21" s="468"/>
      <c r="AY21" s="392"/>
      <c r="AZ21" s="393"/>
      <c r="BA21" s="393"/>
      <c r="BB21" s="393"/>
      <c r="BC21" s="393"/>
      <c r="BD21" s="393"/>
      <c r="BE21" s="393"/>
      <c r="BF21" s="393"/>
      <c r="BG21" s="393"/>
      <c r="BH21" s="393"/>
      <c r="BI21" s="393"/>
      <c r="BJ21" s="393"/>
      <c r="BK21" s="393"/>
      <c r="BL21" s="393"/>
      <c r="BM21" s="394"/>
      <c r="BN21" s="453"/>
      <c r="BO21" s="454"/>
      <c r="BP21" s="454"/>
      <c r="BQ21" s="454"/>
      <c r="BR21" s="454"/>
      <c r="BS21" s="454"/>
      <c r="BT21" s="454"/>
      <c r="BU21" s="455"/>
      <c r="BV21" s="453"/>
      <c r="BW21" s="454"/>
      <c r="BX21" s="454"/>
      <c r="BY21" s="454"/>
      <c r="BZ21" s="454"/>
      <c r="CA21" s="454"/>
      <c r="CB21" s="454"/>
      <c r="CC21" s="455"/>
      <c r="CD21" s="182"/>
      <c r="CE21" s="451"/>
      <c r="CF21" s="451"/>
      <c r="CG21" s="451"/>
      <c r="CH21" s="451"/>
      <c r="CI21" s="451"/>
      <c r="CJ21" s="451"/>
      <c r="CK21" s="451"/>
      <c r="CL21" s="451"/>
      <c r="CM21" s="451"/>
      <c r="CN21" s="451"/>
      <c r="CO21" s="451"/>
      <c r="CP21" s="451"/>
      <c r="CQ21" s="451"/>
      <c r="CR21" s="451"/>
      <c r="CS21" s="452"/>
      <c r="CT21" s="416"/>
      <c r="CU21" s="417"/>
      <c r="CV21" s="417"/>
      <c r="CW21" s="417"/>
      <c r="CX21" s="417"/>
      <c r="CY21" s="417"/>
      <c r="CZ21" s="417"/>
      <c r="DA21" s="418"/>
      <c r="DB21" s="416"/>
      <c r="DC21" s="417"/>
      <c r="DD21" s="417"/>
      <c r="DE21" s="417"/>
      <c r="DF21" s="417"/>
      <c r="DG21" s="417"/>
      <c r="DH21" s="417"/>
      <c r="DI21" s="418"/>
    </row>
    <row r="22" spans="1:113" ht="18.75" customHeight="1" x14ac:dyDescent="0.15">
      <c r="A22" s="169"/>
      <c r="B22" s="395" t="s">
        <v>153</v>
      </c>
      <c r="C22" s="396"/>
      <c r="D22" s="397"/>
      <c r="E22" s="404" t="s">
        <v>1</v>
      </c>
      <c r="F22" s="405"/>
      <c r="G22" s="405"/>
      <c r="H22" s="405"/>
      <c r="I22" s="405"/>
      <c r="J22" s="405"/>
      <c r="K22" s="406"/>
      <c r="L22" s="404" t="s">
        <v>154</v>
      </c>
      <c r="M22" s="405"/>
      <c r="N22" s="405"/>
      <c r="O22" s="405"/>
      <c r="P22" s="406"/>
      <c r="Q22" s="410" t="s">
        <v>155</v>
      </c>
      <c r="R22" s="411"/>
      <c r="S22" s="411"/>
      <c r="T22" s="411"/>
      <c r="U22" s="411"/>
      <c r="V22" s="412"/>
      <c r="W22" s="461" t="s">
        <v>156</v>
      </c>
      <c r="X22" s="396"/>
      <c r="Y22" s="397"/>
      <c r="Z22" s="404" t="s">
        <v>1</v>
      </c>
      <c r="AA22" s="405"/>
      <c r="AB22" s="405"/>
      <c r="AC22" s="405"/>
      <c r="AD22" s="405"/>
      <c r="AE22" s="405"/>
      <c r="AF22" s="405"/>
      <c r="AG22" s="406"/>
      <c r="AH22" s="422" t="s">
        <v>157</v>
      </c>
      <c r="AI22" s="405"/>
      <c r="AJ22" s="405"/>
      <c r="AK22" s="405"/>
      <c r="AL22" s="406"/>
      <c r="AM22" s="422" t="s">
        <v>158</v>
      </c>
      <c r="AN22" s="423"/>
      <c r="AO22" s="423"/>
      <c r="AP22" s="423"/>
      <c r="AQ22" s="423"/>
      <c r="AR22" s="424"/>
      <c r="AS22" s="410" t="s">
        <v>155</v>
      </c>
      <c r="AT22" s="411"/>
      <c r="AU22" s="411"/>
      <c r="AV22" s="411"/>
      <c r="AW22" s="411"/>
      <c r="AX22" s="428"/>
      <c r="AY22" s="445" t="s">
        <v>159</v>
      </c>
      <c r="AZ22" s="446"/>
      <c r="BA22" s="446"/>
      <c r="BB22" s="446"/>
      <c r="BC22" s="446"/>
      <c r="BD22" s="446"/>
      <c r="BE22" s="446"/>
      <c r="BF22" s="446"/>
      <c r="BG22" s="446"/>
      <c r="BH22" s="446"/>
      <c r="BI22" s="446"/>
      <c r="BJ22" s="446"/>
      <c r="BK22" s="446"/>
      <c r="BL22" s="446"/>
      <c r="BM22" s="447"/>
      <c r="BN22" s="448">
        <v>9668794</v>
      </c>
      <c r="BO22" s="449"/>
      <c r="BP22" s="449"/>
      <c r="BQ22" s="449"/>
      <c r="BR22" s="449"/>
      <c r="BS22" s="449"/>
      <c r="BT22" s="449"/>
      <c r="BU22" s="450"/>
      <c r="BV22" s="448">
        <v>10383565</v>
      </c>
      <c r="BW22" s="449"/>
      <c r="BX22" s="449"/>
      <c r="BY22" s="449"/>
      <c r="BZ22" s="449"/>
      <c r="CA22" s="449"/>
      <c r="CB22" s="449"/>
      <c r="CC22" s="450"/>
      <c r="CD22" s="182"/>
      <c r="CE22" s="451"/>
      <c r="CF22" s="451"/>
      <c r="CG22" s="451"/>
      <c r="CH22" s="451"/>
      <c r="CI22" s="451"/>
      <c r="CJ22" s="451"/>
      <c r="CK22" s="451"/>
      <c r="CL22" s="451"/>
      <c r="CM22" s="451"/>
      <c r="CN22" s="451"/>
      <c r="CO22" s="451"/>
      <c r="CP22" s="451"/>
      <c r="CQ22" s="451"/>
      <c r="CR22" s="451"/>
      <c r="CS22" s="452"/>
      <c r="CT22" s="416"/>
      <c r="CU22" s="417"/>
      <c r="CV22" s="417"/>
      <c r="CW22" s="417"/>
      <c r="CX22" s="417"/>
      <c r="CY22" s="417"/>
      <c r="CZ22" s="417"/>
      <c r="DA22" s="418"/>
      <c r="DB22" s="416"/>
      <c r="DC22" s="417"/>
      <c r="DD22" s="417"/>
      <c r="DE22" s="417"/>
      <c r="DF22" s="417"/>
      <c r="DG22" s="417"/>
      <c r="DH22" s="417"/>
      <c r="DI22" s="418"/>
    </row>
    <row r="23" spans="1:113" ht="18.75" customHeight="1" x14ac:dyDescent="0.15">
      <c r="A23" s="169"/>
      <c r="B23" s="398"/>
      <c r="C23" s="399"/>
      <c r="D23" s="400"/>
      <c r="E23" s="407"/>
      <c r="F23" s="408"/>
      <c r="G23" s="408"/>
      <c r="H23" s="408"/>
      <c r="I23" s="408"/>
      <c r="J23" s="408"/>
      <c r="K23" s="409"/>
      <c r="L23" s="407"/>
      <c r="M23" s="408"/>
      <c r="N23" s="408"/>
      <c r="O23" s="408"/>
      <c r="P23" s="409"/>
      <c r="Q23" s="413"/>
      <c r="R23" s="414"/>
      <c r="S23" s="414"/>
      <c r="T23" s="414"/>
      <c r="U23" s="414"/>
      <c r="V23" s="415"/>
      <c r="W23" s="462"/>
      <c r="X23" s="399"/>
      <c r="Y23" s="400"/>
      <c r="Z23" s="407"/>
      <c r="AA23" s="408"/>
      <c r="AB23" s="408"/>
      <c r="AC23" s="408"/>
      <c r="AD23" s="408"/>
      <c r="AE23" s="408"/>
      <c r="AF23" s="408"/>
      <c r="AG23" s="409"/>
      <c r="AH23" s="407"/>
      <c r="AI23" s="408"/>
      <c r="AJ23" s="408"/>
      <c r="AK23" s="408"/>
      <c r="AL23" s="409"/>
      <c r="AM23" s="425"/>
      <c r="AN23" s="426"/>
      <c r="AO23" s="426"/>
      <c r="AP23" s="426"/>
      <c r="AQ23" s="426"/>
      <c r="AR23" s="427"/>
      <c r="AS23" s="413"/>
      <c r="AT23" s="414"/>
      <c r="AU23" s="414"/>
      <c r="AV23" s="414"/>
      <c r="AW23" s="414"/>
      <c r="AX23" s="429"/>
      <c r="AY23" s="433" t="s">
        <v>160</v>
      </c>
      <c r="AZ23" s="434"/>
      <c r="BA23" s="434"/>
      <c r="BB23" s="434"/>
      <c r="BC23" s="434"/>
      <c r="BD23" s="434"/>
      <c r="BE23" s="434"/>
      <c r="BF23" s="434"/>
      <c r="BG23" s="434"/>
      <c r="BH23" s="434"/>
      <c r="BI23" s="434"/>
      <c r="BJ23" s="434"/>
      <c r="BK23" s="434"/>
      <c r="BL23" s="434"/>
      <c r="BM23" s="435"/>
      <c r="BN23" s="419">
        <v>8335249</v>
      </c>
      <c r="BO23" s="420"/>
      <c r="BP23" s="420"/>
      <c r="BQ23" s="420"/>
      <c r="BR23" s="420"/>
      <c r="BS23" s="420"/>
      <c r="BT23" s="420"/>
      <c r="BU23" s="421"/>
      <c r="BV23" s="419">
        <v>8753141</v>
      </c>
      <c r="BW23" s="420"/>
      <c r="BX23" s="420"/>
      <c r="BY23" s="420"/>
      <c r="BZ23" s="420"/>
      <c r="CA23" s="420"/>
      <c r="CB23" s="420"/>
      <c r="CC23" s="421"/>
      <c r="CD23" s="182"/>
      <c r="CE23" s="451"/>
      <c r="CF23" s="451"/>
      <c r="CG23" s="451"/>
      <c r="CH23" s="451"/>
      <c r="CI23" s="451"/>
      <c r="CJ23" s="451"/>
      <c r="CK23" s="451"/>
      <c r="CL23" s="451"/>
      <c r="CM23" s="451"/>
      <c r="CN23" s="451"/>
      <c r="CO23" s="451"/>
      <c r="CP23" s="451"/>
      <c r="CQ23" s="451"/>
      <c r="CR23" s="451"/>
      <c r="CS23" s="452"/>
      <c r="CT23" s="416"/>
      <c r="CU23" s="417"/>
      <c r="CV23" s="417"/>
      <c r="CW23" s="417"/>
      <c r="CX23" s="417"/>
      <c r="CY23" s="417"/>
      <c r="CZ23" s="417"/>
      <c r="DA23" s="418"/>
      <c r="DB23" s="416"/>
      <c r="DC23" s="417"/>
      <c r="DD23" s="417"/>
      <c r="DE23" s="417"/>
      <c r="DF23" s="417"/>
      <c r="DG23" s="417"/>
      <c r="DH23" s="417"/>
      <c r="DI23" s="418"/>
    </row>
    <row r="24" spans="1:113" ht="18.75" customHeight="1" thickBot="1" x14ac:dyDescent="0.2">
      <c r="A24" s="169"/>
      <c r="B24" s="398"/>
      <c r="C24" s="399"/>
      <c r="D24" s="400"/>
      <c r="E24" s="375" t="s">
        <v>161</v>
      </c>
      <c r="F24" s="376"/>
      <c r="G24" s="376"/>
      <c r="H24" s="376"/>
      <c r="I24" s="376"/>
      <c r="J24" s="376"/>
      <c r="K24" s="377"/>
      <c r="L24" s="372">
        <v>1</v>
      </c>
      <c r="M24" s="373"/>
      <c r="N24" s="373"/>
      <c r="O24" s="373"/>
      <c r="P24" s="374"/>
      <c r="Q24" s="372">
        <v>7000</v>
      </c>
      <c r="R24" s="373"/>
      <c r="S24" s="373"/>
      <c r="T24" s="373"/>
      <c r="U24" s="373"/>
      <c r="V24" s="374"/>
      <c r="W24" s="462"/>
      <c r="X24" s="399"/>
      <c r="Y24" s="400"/>
      <c r="Z24" s="375" t="s">
        <v>162</v>
      </c>
      <c r="AA24" s="376"/>
      <c r="AB24" s="376"/>
      <c r="AC24" s="376"/>
      <c r="AD24" s="376"/>
      <c r="AE24" s="376"/>
      <c r="AF24" s="376"/>
      <c r="AG24" s="377"/>
      <c r="AH24" s="372">
        <v>142</v>
      </c>
      <c r="AI24" s="373"/>
      <c r="AJ24" s="373"/>
      <c r="AK24" s="373"/>
      <c r="AL24" s="374"/>
      <c r="AM24" s="372">
        <v>426426</v>
      </c>
      <c r="AN24" s="373"/>
      <c r="AO24" s="373"/>
      <c r="AP24" s="373"/>
      <c r="AQ24" s="373"/>
      <c r="AR24" s="374"/>
      <c r="AS24" s="372">
        <v>3003</v>
      </c>
      <c r="AT24" s="373"/>
      <c r="AU24" s="373"/>
      <c r="AV24" s="373"/>
      <c r="AW24" s="373"/>
      <c r="AX24" s="432"/>
      <c r="AY24" s="392" t="s">
        <v>163</v>
      </c>
      <c r="AZ24" s="393"/>
      <c r="BA24" s="393"/>
      <c r="BB24" s="393"/>
      <c r="BC24" s="393"/>
      <c r="BD24" s="393"/>
      <c r="BE24" s="393"/>
      <c r="BF24" s="393"/>
      <c r="BG24" s="393"/>
      <c r="BH24" s="393"/>
      <c r="BI24" s="393"/>
      <c r="BJ24" s="393"/>
      <c r="BK24" s="393"/>
      <c r="BL24" s="393"/>
      <c r="BM24" s="394"/>
      <c r="BN24" s="419">
        <v>7473079</v>
      </c>
      <c r="BO24" s="420"/>
      <c r="BP24" s="420"/>
      <c r="BQ24" s="420"/>
      <c r="BR24" s="420"/>
      <c r="BS24" s="420"/>
      <c r="BT24" s="420"/>
      <c r="BU24" s="421"/>
      <c r="BV24" s="419">
        <v>7962212</v>
      </c>
      <c r="BW24" s="420"/>
      <c r="BX24" s="420"/>
      <c r="BY24" s="420"/>
      <c r="BZ24" s="420"/>
      <c r="CA24" s="420"/>
      <c r="CB24" s="420"/>
      <c r="CC24" s="421"/>
      <c r="CD24" s="182"/>
      <c r="CE24" s="451"/>
      <c r="CF24" s="451"/>
      <c r="CG24" s="451"/>
      <c r="CH24" s="451"/>
      <c r="CI24" s="451"/>
      <c r="CJ24" s="451"/>
      <c r="CK24" s="451"/>
      <c r="CL24" s="451"/>
      <c r="CM24" s="451"/>
      <c r="CN24" s="451"/>
      <c r="CO24" s="451"/>
      <c r="CP24" s="451"/>
      <c r="CQ24" s="451"/>
      <c r="CR24" s="451"/>
      <c r="CS24" s="452"/>
      <c r="CT24" s="416"/>
      <c r="CU24" s="417"/>
      <c r="CV24" s="417"/>
      <c r="CW24" s="417"/>
      <c r="CX24" s="417"/>
      <c r="CY24" s="417"/>
      <c r="CZ24" s="417"/>
      <c r="DA24" s="418"/>
      <c r="DB24" s="416"/>
      <c r="DC24" s="417"/>
      <c r="DD24" s="417"/>
      <c r="DE24" s="417"/>
      <c r="DF24" s="417"/>
      <c r="DG24" s="417"/>
      <c r="DH24" s="417"/>
      <c r="DI24" s="418"/>
    </row>
    <row r="25" spans="1:113" ht="18.75" customHeight="1" x14ac:dyDescent="0.15">
      <c r="A25" s="169"/>
      <c r="B25" s="398"/>
      <c r="C25" s="399"/>
      <c r="D25" s="400"/>
      <c r="E25" s="375" t="s">
        <v>164</v>
      </c>
      <c r="F25" s="376"/>
      <c r="G25" s="376"/>
      <c r="H25" s="376"/>
      <c r="I25" s="376"/>
      <c r="J25" s="376"/>
      <c r="K25" s="377"/>
      <c r="L25" s="372">
        <v>1</v>
      </c>
      <c r="M25" s="373"/>
      <c r="N25" s="373"/>
      <c r="O25" s="373"/>
      <c r="P25" s="374"/>
      <c r="Q25" s="372">
        <v>5840</v>
      </c>
      <c r="R25" s="373"/>
      <c r="S25" s="373"/>
      <c r="T25" s="373"/>
      <c r="U25" s="373"/>
      <c r="V25" s="374"/>
      <c r="W25" s="462"/>
      <c r="X25" s="399"/>
      <c r="Y25" s="400"/>
      <c r="Z25" s="375" t="s">
        <v>165</v>
      </c>
      <c r="AA25" s="376"/>
      <c r="AB25" s="376"/>
      <c r="AC25" s="376"/>
      <c r="AD25" s="376"/>
      <c r="AE25" s="376"/>
      <c r="AF25" s="376"/>
      <c r="AG25" s="377"/>
      <c r="AH25" s="372" t="s">
        <v>122</v>
      </c>
      <c r="AI25" s="373"/>
      <c r="AJ25" s="373"/>
      <c r="AK25" s="373"/>
      <c r="AL25" s="374"/>
      <c r="AM25" s="372" t="s">
        <v>122</v>
      </c>
      <c r="AN25" s="373"/>
      <c r="AO25" s="373"/>
      <c r="AP25" s="373"/>
      <c r="AQ25" s="373"/>
      <c r="AR25" s="374"/>
      <c r="AS25" s="372" t="s">
        <v>122</v>
      </c>
      <c r="AT25" s="373"/>
      <c r="AU25" s="373"/>
      <c r="AV25" s="373"/>
      <c r="AW25" s="373"/>
      <c r="AX25" s="432"/>
      <c r="AY25" s="445" t="s">
        <v>166</v>
      </c>
      <c r="AZ25" s="446"/>
      <c r="BA25" s="446"/>
      <c r="BB25" s="446"/>
      <c r="BC25" s="446"/>
      <c r="BD25" s="446"/>
      <c r="BE25" s="446"/>
      <c r="BF25" s="446"/>
      <c r="BG25" s="446"/>
      <c r="BH25" s="446"/>
      <c r="BI25" s="446"/>
      <c r="BJ25" s="446"/>
      <c r="BK25" s="446"/>
      <c r="BL25" s="446"/>
      <c r="BM25" s="447"/>
      <c r="BN25" s="448">
        <v>186473</v>
      </c>
      <c r="BO25" s="449"/>
      <c r="BP25" s="449"/>
      <c r="BQ25" s="449"/>
      <c r="BR25" s="449"/>
      <c r="BS25" s="449"/>
      <c r="BT25" s="449"/>
      <c r="BU25" s="450"/>
      <c r="BV25" s="448">
        <v>352230</v>
      </c>
      <c r="BW25" s="449"/>
      <c r="BX25" s="449"/>
      <c r="BY25" s="449"/>
      <c r="BZ25" s="449"/>
      <c r="CA25" s="449"/>
      <c r="CB25" s="449"/>
      <c r="CC25" s="450"/>
      <c r="CD25" s="182"/>
      <c r="CE25" s="451"/>
      <c r="CF25" s="451"/>
      <c r="CG25" s="451"/>
      <c r="CH25" s="451"/>
      <c r="CI25" s="451"/>
      <c r="CJ25" s="451"/>
      <c r="CK25" s="451"/>
      <c r="CL25" s="451"/>
      <c r="CM25" s="451"/>
      <c r="CN25" s="451"/>
      <c r="CO25" s="451"/>
      <c r="CP25" s="451"/>
      <c r="CQ25" s="451"/>
      <c r="CR25" s="451"/>
      <c r="CS25" s="452"/>
      <c r="CT25" s="416"/>
      <c r="CU25" s="417"/>
      <c r="CV25" s="417"/>
      <c r="CW25" s="417"/>
      <c r="CX25" s="417"/>
      <c r="CY25" s="417"/>
      <c r="CZ25" s="417"/>
      <c r="DA25" s="418"/>
      <c r="DB25" s="416"/>
      <c r="DC25" s="417"/>
      <c r="DD25" s="417"/>
      <c r="DE25" s="417"/>
      <c r="DF25" s="417"/>
      <c r="DG25" s="417"/>
      <c r="DH25" s="417"/>
      <c r="DI25" s="418"/>
    </row>
    <row r="26" spans="1:113" ht="18.75" customHeight="1" x14ac:dyDescent="0.15">
      <c r="A26" s="169"/>
      <c r="B26" s="398"/>
      <c r="C26" s="399"/>
      <c r="D26" s="400"/>
      <c r="E26" s="375" t="s">
        <v>167</v>
      </c>
      <c r="F26" s="376"/>
      <c r="G26" s="376"/>
      <c r="H26" s="376"/>
      <c r="I26" s="376"/>
      <c r="J26" s="376"/>
      <c r="K26" s="377"/>
      <c r="L26" s="372">
        <v>1</v>
      </c>
      <c r="M26" s="373"/>
      <c r="N26" s="373"/>
      <c r="O26" s="373"/>
      <c r="P26" s="374"/>
      <c r="Q26" s="372">
        <v>5400</v>
      </c>
      <c r="R26" s="373"/>
      <c r="S26" s="373"/>
      <c r="T26" s="373"/>
      <c r="U26" s="373"/>
      <c r="V26" s="374"/>
      <c r="W26" s="462"/>
      <c r="X26" s="399"/>
      <c r="Y26" s="400"/>
      <c r="Z26" s="375" t="s">
        <v>168</v>
      </c>
      <c r="AA26" s="430"/>
      <c r="AB26" s="430"/>
      <c r="AC26" s="430"/>
      <c r="AD26" s="430"/>
      <c r="AE26" s="430"/>
      <c r="AF26" s="430"/>
      <c r="AG26" s="431"/>
      <c r="AH26" s="372">
        <v>2</v>
      </c>
      <c r="AI26" s="373"/>
      <c r="AJ26" s="373"/>
      <c r="AK26" s="373"/>
      <c r="AL26" s="374"/>
      <c r="AM26" s="372" t="s">
        <v>169</v>
      </c>
      <c r="AN26" s="373"/>
      <c r="AO26" s="373"/>
      <c r="AP26" s="373"/>
      <c r="AQ26" s="373"/>
      <c r="AR26" s="374"/>
      <c r="AS26" s="372" t="s">
        <v>169</v>
      </c>
      <c r="AT26" s="373"/>
      <c r="AU26" s="373"/>
      <c r="AV26" s="373"/>
      <c r="AW26" s="373"/>
      <c r="AX26" s="432"/>
      <c r="AY26" s="459" t="s">
        <v>170</v>
      </c>
      <c r="AZ26" s="379"/>
      <c r="BA26" s="379"/>
      <c r="BB26" s="379"/>
      <c r="BC26" s="379"/>
      <c r="BD26" s="379"/>
      <c r="BE26" s="379"/>
      <c r="BF26" s="379"/>
      <c r="BG26" s="379"/>
      <c r="BH26" s="379"/>
      <c r="BI26" s="379"/>
      <c r="BJ26" s="379"/>
      <c r="BK26" s="379"/>
      <c r="BL26" s="379"/>
      <c r="BM26" s="460"/>
      <c r="BN26" s="419" t="s">
        <v>122</v>
      </c>
      <c r="BO26" s="420"/>
      <c r="BP26" s="420"/>
      <c r="BQ26" s="420"/>
      <c r="BR26" s="420"/>
      <c r="BS26" s="420"/>
      <c r="BT26" s="420"/>
      <c r="BU26" s="421"/>
      <c r="BV26" s="419" t="s">
        <v>122</v>
      </c>
      <c r="BW26" s="420"/>
      <c r="BX26" s="420"/>
      <c r="BY26" s="420"/>
      <c r="BZ26" s="420"/>
      <c r="CA26" s="420"/>
      <c r="CB26" s="420"/>
      <c r="CC26" s="421"/>
      <c r="CD26" s="182"/>
      <c r="CE26" s="451"/>
      <c r="CF26" s="451"/>
      <c r="CG26" s="451"/>
      <c r="CH26" s="451"/>
      <c r="CI26" s="451"/>
      <c r="CJ26" s="451"/>
      <c r="CK26" s="451"/>
      <c r="CL26" s="451"/>
      <c r="CM26" s="451"/>
      <c r="CN26" s="451"/>
      <c r="CO26" s="451"/>
      <c r="CP26" s="451"/>
      <c r="CQ26" s="451"/>
      <c r="CR26" s="451"/>
      <c r="CS26" s="452"/>
      <c r="CT26" s="416"/>
      <c r="CU26" s="417"/>
      <c r="CV26" s="417"/>
      <c r="CW26" s="417"/>
      <c r="CX26" s="417"/>
      <c r="CY26" s="417"/>
      <c r="CZ26" s="417"/>
      <c r="DA26" s="418"/>
      <c r="DB26" s="416"/>
      <c r="DC26" s="417"/>
      <c r="DD26" s="417"/>
      <c r="DE26" s="417"/>
      <c r="DF26" s="417"/>
      <c r="DG26" s="417"/>
      <c r="DH26" s="417"/>
      <c r="DI26" s="418"/>
    </row>
    <row r="27" spans="1:113" ht="18.75" customHeight="1" thickBot="1" x14ac:dyDescent="0.2">
      <c r="A27" s="169"/>
      <c r="B27" s="398"/>
      <c r="C27" s="399"/>
      <c r="D27" s="400"/>
      <c r="E27" s="375" t="s">
        <v>171</v>
      </c>
      <c r="F27" s="376"/>
      <c r="G27" s="376"/>
      <c r="H27" s="376"/>
      <c r="I27" s="376"/>
      <c r="J27" s="376"/>
      <c r="K27" s="377"/>
      <c r="L27" s="372">
        <v>1</v>
      </c>
      <c r="M27" s="373"/>
      <c r="N27" s="373"/>
      <c r="O27" s="373"/>
      <c r="P27" s="374"/>
      <c r="Q27" s="372">
        <v>2750</v>
      </c>
      <c r="R27" s="373"/>
      <c r="S27" s="373"/>
      <c r="T27" s="373"/>
      <c r="U27" s="373"/>
      <c r="V27" s="374"/>
      <c r="W27" s="462"/>
      <c r="X27" s="399"/>
      <c r="Y27" s="400"/>
      <c r="Z27" s="375" t="s">
        <v>172</v>
      </c>
      <c r="AA27" s="376"/>
      <c r="AB27" s="376"/>
      <c r="AC27" s="376"/>
      <c r="AD27" s="376"/>
      <c r="AE27" s="376"/>
      <c r="AF27" s="376"/>
      <c r="AG27" s="377"/>
      <c r="AH27" s="372">
        <v>1</v>
      </c>
      <c r="AI27" s="373"/>
      <c r="AJ27" s="373"/>
      <c r="AK27" s="373"/>
      <c r="AL27" s="374"/>
      <c r="AM27" s="372" t="s">
        <v>169</v>
      </c>
      <c r="AN27" s="373"/>
      <c r="AO27" s="373"/>
      <c r="AP27" s="373"/>
      <c r="AQ27" s="373"/>
      <c r="AR27" s="374"/>
      <c r="AS27" s="372" t="s">
        <v>169</v>
      </c>
      <c r="AT27" s="373"/>
      <c r="AU27" s="373"/>
      <c r="AV27" s="373"/>
      <c r="AW27" s="373"/>
      <c r="AX27" s="432"/>
      <c r="AY27" s="456" t="s">
        <v>173</v>
      </c>
      <c r="AZ27" s="457"/>
      <c r="BA27" s="457"/>
      <c r="BB27" s="457"/>
      <c r="BC27" s="457"/>
      <c r="BD27" s="457"/>
      <c r="BE27" s="457"/>
      <c r="BF27" s="457"/>
      <c r="BG27" s="457"/>
      <c r="BH27" s="457"/>
      <c r="BI27" s="457"/>
      <c r="BJ27" s="457"/>
      <c r="BK27" s="457"/>
      <c r="BL27" s="457"/>
      <c r="BM27" s="458"/>
      <c r="BN27" s="453" t="s">
        <v>122</v>
      </c>
      <c r="BO27" s="454"/>
      <c r="BP27" s="454"/>
      <c r="BQ27" s="454"/>
      <c r="BR27" s="454"/>
      <c r="BS27" s="454"/>
      <c r="BT27" s="454"/>
      <c r="BU27" s="455"/>
      <c r="BV27" s="453" t="s">
        <v>122</v>
      </c>
      <c r="BW27" s="454"/>
      <c r="BX27" s="454"/>
      <c r="BY27" s="454"/>
      <c r="BZ27" s="454"/>
      <c r="CA27" s="454"/>
      <c r="CB27" s="454"/>
      <c r="CC27" s="455"/>
      <c r="CD27" s="184"/>
      <c r="CE27" s="451"/>
      <c r="CF27" s="451"/>
      <c r="CG27" s="451"/>
      <c r="CH27" s="451"/>
      <c r="CI27" s="451"/>
      <c r="CJ27" s="451"/>
      <c r="CK27" s="451"/>
      <c r="CL27" s="451"/>
      <c r="CM27" s="451"/>
      <c r="CN27" s="451"/>
      <c r="CO27" s="451"/>
      <c r="CP27" s="451"/>
      <c r="CQ27" s="451"/>
      <c r="CR27" s="451"/>
      <c r="CS27" s="452"/>
      <c r="CT27" s="416"/>
      <c r="CU27" s="417"/>
      <c r="CV27" s="417"/>
      <c r="CW27" s="417"/>
      <c r="CX27" s="417"/>
      <c r="CY27" s="417"/>
      <c r="CZ27" s="417"/>
      <c r="DA27" s="418"/>
      <c r="DB27" s="416"/>
      <c r="DC27" s="417"/>
      <c r="DD27" s="417"/>
      <c r="DE27" s="417"/>
      <c r="DF27" s="417"/>
      <c r="DG27" s="417"/>
      <c r="DH27" s="417"/>
      <c r="DI27" s="418"/>
    </row>
    <row r="28" spans="1:113" ht="18.75" customHeight="1" x14ac:dyDescent="0.15">
      <c r="A28" s="169"/>
      <c r="B28" s="398"/>
      <c r="C28" s="399"/>
      <c r="D28" s="400"/>
      <c r="E28" s="375" t="s">
        <v>174</v>
      </c>
      <c r="F28" s="376"/>
      <c r="G28" s="376"/>
      <c r="H28" s="376"/>
      <c r="I28" s="376"/>
      <c r="J28" s="376"/>
      <c r="K28" s="377"/>
      <c r="L28" s="372">
        <v>1</v>
      </c>
      <c r="M28" s="373"/>
      <c r="N28" s="373"/>
      <c r="O28" s="373"/>
      <c r="P28" s="374"/>
      <c r="Q28" s="372">
        <v>2190</v>
      </c>
      <c r="R28" s="373"/>
      <c r="S28" s="373"/>
      <c r="T28" s="373"/>
      <c r="U28" s="373"/>
      <c r="V28" s="374"/>
      <c r="W28" s="462"/>
      <c r="X28" s="399"/>
      <c r="Y28" s="400"/>
      <c r="Z28" s="375" t="s">
        <v>175</v>
      </c>
      <c r="AA28" s="376"/>
      <c r="AB28" s="376"/>
      <c r="AC28" s="376"/>
      <c r="AD28" s="376"/>
      <c r="AE28" s="376"/>
      <c r="AF28" s="376"/>
      <c r="AG28" s="377"/>
      <c r="AH28" s="372" t="s">
        <v>122</v>
      </c>
      <c r="AI28" s="373"/>
      <c r="AJ28" s="373"/>
      <c r="AK28" s="373"/>
      <c r="AL28" s="374"/>
      <c r="AM28" s="372" t="s">
        <v>122</v>
      </c>
      <c r="AN28" s="373"/>
      <c r="AO28" s="373"/>
      <c r="AP28" s="373"/>
      <c r="AQ28" s="373"/>
      <c r="AR28" s="374"/>
      <c r="AS28" s="372" t="s">
        <v>122</v>
      </c>
      <c r="AT28" s="373"/>
      <c r="AU28" s="373"/>
      <c r="AV28" s="373"/>
      <c r="AW28" s="373"/>
      <c r="AX28" s="432"/>
      <c r="AY28" s="436" t="s">
        <v>176</v>
      </c>
      <c r="AZ28" s="437"/>
      <c r="BA28" s="437"/>
      <c r="BB28" s="438"/>
      <c r="BC28" s="445" t="s">
        <v>46</v>
      </c>
      <c r="BD28" s="446"/>
      <c r="BE28" s="446"/>
      <c r="BF28" s="446"/>
      <c r="BG28" s="446"/>
      <c r="BH28" s="446"/>
      <c r="BI28" s="446"/>
      <c r="BJ28" s="446"/>
      <c r="BK28" s="446"/>
      <c r="BL28" s="446"/>
      <c r="BM28" s="447"/>
      <c r="BN28" s="448">
        <v>1391380</v>
      </c>
      <c r="BO28" s="449"/>
      <c r="BP28" s="449"/>
      <c r="BQ28" s="449"/>
      <c r="BR28" s="449"/>
      <c r="BS28" s="449"/>
      <c r="BT28" s="449"/>
      <c r="BU28" s="450"/>
      <c r="BV28" s="448">
        <v>1399117</v>
      </c>
      <c r="BW28" s="449"/>
      <c r="BX28" s="449"/>
      <c r="BY28" s="449"/>
      <c r="BZ28" s="449"/>
      <c r="CA28" s="449"/>
      <c r="CB28" s="449"/>
      <c r="CC28" s="450"/>
      <c r="CD28" s="182"/>
      <c r="CE28" s="451"/>
      <c r="CF28" s="451"/>
      <c r="CG28" s="451"/>
      <c r="CH28" s="451"/>
      <c r="CI28" s="451"/>
      <c r="CJ28" s="451"/>
      <c r="CK28" s="451"/>
      <c r="CL28" s="451"/>
      <c r="CM28" s="451"/>
      <c r="CN28" s="451"/>
      <c r="CO28" s="451"/>
      <c r="CP28" s="451"/>
      <c r="CQ28" s="451"/>
      <c r="CR28" s="451"/>
      <c r="CS28" s="452"/>
      <c r="CT28" s="416"/>
      <c r="CU28" s="417"/>
      <c r="CV28" s="417"/>
      <c r="CW28" s="417"/>
      <c r="CX28" s="417"/>
      <c r="CY28" s="417"/>
      <c r="CZ28" s="417"/>
      <c r="DA28" s="418"/>
      <c r="DB28" s="416"/>
      <c r="DC28" s="417"/>
      <c r="DD28" s="417"/>
      <c r="DE28" s="417"/>
      <c r="DF28" s="417"/>
      <c r="DG28" s="417"/>
      <c r="DH28" s="417"/>
      <c r="DI28" s="418"/>
    </row>
    <row r="29" spans="1:113" ht="18.75" customHeight="1" x14ac:dyDescent="0.15">
      <c r="A29" s="169"/>
      <c r="B29" s="398"/>
      <c r="C29" s="399"/>
      <c r="D29" s="400"/>
      <c r="E29" s="375" t="s">
        <v>177</v>
      </c>
      <c r="F29" s="376"/>
      <c r="G29" s="376"/>
      <c r="H29" s="376"/>
      <c r="I29" s="376"/>
      <c r="J29" s="376"/>
      <c r="K29" s="377"/>
      <c r="L29" s="372">
        <v>11</v>
      </c>
      <c r="M29" s="373"/>
      <c r="N29" s="373"/>
      <c r="O29" s="373"/>
      <c r="P29" s="374"/>
      <c r="Q29" s="372">
        <v>1830</v>
      </c>
      <c r="R29" s="373"/>
      <c r="S29" s="373"/>
      <c r="T29" s="373"/>
      <c r="U29" s="373"/>
      <c r="V29" s="374"/>
      <c r="W29" s="463"/>
      <c r="X29" s="464"/>
      <c r="Y29" s="465"/>
      <c r="Z29" s="375" t="s">
        <v>178</v>
      </c>
      <c r="AA29" s="376"/>
      <c r="AB29" s="376"/>
      <c r="AC29" s="376"/>
      <c r="AD29" s="376"/>
      <c r="AE29" s="376"/>
      <c r="AF29" s="376"/>
      <c r="AG29" s="377"/>
      <c r="AH29" s="372">
        <v>143</v>
      </c>
      <c r="AI29" s="373"/>
      <c r="AJ29" s="373"/>
      <c r="AK29" s="373"/>
      <c r="AL29" s="374"/>
      <c r="AM29" s="372">
        <v>430458</v>
      </c>
      <c r="AN29" s="373"/>
      <c r="AO29" s="373"/>
      <c r="AP29" s="373"/>
      <c r="AQ29" s="373"/>
      <c r="AR29" s="374"/>
      <c r="AS29" s="372">
        <v>3010</v>
      </c>
      <c r="AT29" s="373"/>
      <c r="AU29" s="373"/>
      <c r="AV29" s="373"/>
      <c r="AW29" s="373"/>
      <c r="AX29" s="432"/>
      <c r="AY29" s="439"/>
      <c r="AZ29" s="440"/>
      <c r="BA29" s="440"/>
      <c r="BB29" s="441"/>
      <c r="BC29" s="433" t="s">
        <v>179</v>
      </c>
      <c r="BD29" s="434"/>
      <c r="BE29" s="434"/>
      <c r="BF29" s="434"/>
      <c r="BG29" s="434"/>
      <c r="BH29" s="434"/>
      <c r="BI29" s="434"/>
      <c r="BJ29" s="434"/>
      <c r="BK29" s="434"/>
      <c r="BL29" s="434"/>
      <c r="BM29" s="435"/>
      <c r="BN29" s="419">
        <v>705636</v>
      </c>
      <c r="BO29" s="420"/>
      <c r="BP29" s="420"/>
      <c r="BQ29" s="420"/>
      <c r="BR29" s="420"/>
      <c r="BS29" s="420"/>
      <c r="BT29" s="420"/>
      <c r="BU29" s="421"/>
      <c r="BV29" s="419">
        <v>739224</v>
      </c>
      <c r="BW29" s="420"/>
      <c r="BX29" s="420"/>
      <c r="BY29" s="420"/>
      <c r="BZ29" s="420"/>
      <c r="CA29" s="420"/>
      <c r="CB29" s="420"/>
      <c r="CC29" s="421"/>
      <c r="CD29" s="184"/>
      <c r="CE29" s="451"/>
      <c r="CF29" s="451"/>
      <c r="CG29" s="451"/>
      <c r="CH29" s="451"/>
      <c r="CI29" s="451"/>
      <c r="CJ29" s="451"/>
      <c r="CK29" s="451"/>
      <c r="CL29" s="451"/>
      <c r="CM29" s="451"/>
      <c r="CN29" s="451"/>
      <c r="CO29" s="451"/>
      <c r="CP29" s="451"/>
      <c r="CQ29" s="451"/>
      <c r="CR29" s="451"/>
      <c r="CS29" s="452"/>
      <c r="CT29" s="416"/>
      <c r="CU29" s="417"/>
      <c r="CV29" s="417"/>
      <c r="CW29" s="417"/>
      <c r="CX29" s="417"/>
      <c r="CY29" s="417"/>
      <c r="CZ29" s="417"/>
      <c r="DA29" s="418"/>
      <c r="DB29" s="416"/>
      <c r="DC29" s="417"/>
      <c r="DD29" s="417"/>
      <c r="DE29" s="417"/>
      <c r="DF29" s="417"/>
      <c r="DG29" s="417"/>
      <c r="DH29" s="417"/>
      <c r="DI29" s="418"/>
    </row>
    <row r="30" spans="1:113" ht="18.75" customHeight="1" thickBot="1" x14ac:dyDescent="0.2">
      <c r="A30" s="169"/>
      <c r="B30" s="401"/>
      <c r="C30" s="402"/>
      <c r="D30" s="403"/>
      <c r="E30" s="380"/>
      <c r="F30" s="381"/>
      <c r="G30" s="381"/>
      <c r="H30" s="381"/>
      <c r="I30" s="381"/>
      <c r="J30" s="381"/>
      <c r="K30" s="382"/>
      <c r="L30" s="383"/>
      <c r="M30" s="384"/>
      <c r="N30" s="384"/>
      <c r="O30" s="384"/>
      <c r="P30" s="385"/>
      <c r="Q30" s="383"/>
      <c r="R30" s="384"/>
      <c r="S30" s="384"/>
      <c r="T30" s="384"/>
      <c r="U30" s="384"/>
      <c r="V30" s="385"/>
      <c r="W30" s="386" t="s">
        <v>180</v>
      </c>
      <c r="X30" s="387"/>
      <c r="Y30" s="387"/>
      <c r="Z30" s="387"/>
      <c r="AA30" s="387"/>
      <c r="AB30" s="387"/>
      <c r="AC30" s="387"/>
      <c r="AD30" s="387"/>
      <c r="AE30" s="387"/>
      <c r="AF30" s="387"/>
      <c r="AG30" s="388"/>
      <c r="AH30" s="389">
        <v>98.6</v>
      </c>
      <c r="AI30" s="390"/>
      <c r="AJ30" s="390"/>
      <c r="AK30" s="390"/>
      <c r="AL30" s="390"/>
      <c r="AM30" s="390"/>
      <c r="AN30" s="390"/>
      <c r="AO30" s="390"/>
      <c r="AP30" s="390"/>
      <c r="AQ30" s="390"/>
      <c r="AR30" s="390"/>
      <c r="AS30" s="390"/>
      <c r="AT30" s="390"/>
      <c r="AU30" s="390"/>
      <c r="AV30" s="390"/>
      <c r="AW30" s="390"/>
      <c r="AX30" s="391"/>
      <c r="AY30" s="442"/>
      <c r="AZ30" s="443"/>
      <c r="BA30" s="443"/>
      <c r="BB30" s="444"/>
      <c r="BC30" s="392" t="s">
        <v>48</v>
      </c>
      <c r="BD30" s="393"/>
      <c r="BE30" s="393"/>
      <c r="BF30" s="393"/>
      <c r="BG30" s="393"/>
      <c r="BH30" s="393"/>
      <c r="BI30" s="393"/>
      <c r="BJ30" s="393"/>
      <c r="BK30" s="393"/>
      <c r="BL30" s="393"/>
      <c r="BM30" s="394"/>
      <c r="BN30" s="453">
        <v>2282448</v>
      </c>
      <c r="BO30" s="454"/>
      <c r="BP30" s="454"/>
      <c r="BQ30" s="454"/>
      <c r="BR30" s="454"/>
      <c r="BS30" s="454"/>
      <c r="BT30" s="454"/>
      <c r="BU30" s="455"/>
      <c r="BV30" s="453">
        <v>2226594</v>
      </c>
      <c r="BW30" s="454"/>
      <c r="BX30" s="454"/>
      <c r="BY30" s="454"/>
      <c r="BZ30" s="454"/>
      <c r="CA30" s="454"/>
      <c r="CB30" s="454"/>
      <c r="CC30" s="455"/>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378" t="s">
        <v>181</v>
      </c>
      <c r="D32" s="378"/>
      <c r="E32" s="378"/>
      <c r="F32" s="378"/>
      <c r="G32" s="378"/>
      <c r="H32" s="378"/>
      <c r="I32" s="378"/>
      <c r="J32" s="378"/>
      <c r="K32" s="378"/>
      <c r="L32" s="378"/>
      <c r="M32" s="378"/>
      <c r="N32" s="378"/>
      <c r="O32" s="378"/>
      <c r="P32" s="378"/>
      <c r="Q32" s="378"/>
      <c r="R32" s="378"/>
      <c r="S32" s="378"/>
      <c r="U32" s="379" t="s">
        <v>182</v>
      </c>
      <c r="V32" s="379"/>
      <c r="W32" s="379"/>
      <c r="X32" s="379"/>
      <c r="Y32" s="379"/>
      <c r="Z32" s="379"/>
      <c r="AA32" s="379"/>
      <c r="AB32" s="379"/>
      <c r="AC32" s="379"/>
      <c r="AD32" s="379"/>
      <c r="AE32" s="379"/>
      <c r="AF32" s="379"/>
      <c r="AG32" s="379"/>
      <c r="AH32" s="379"/>
      <c r="AI32" s="379"/>
      <c r="AJ32" s="379"/>
      <c r="AK32" s="379"/>
      <c r="AM32" s="379" t="s">
        <v>183</v>
      </c>
      <c r="AN32" s="379"/>
      <c r="AO32" s="379"/>
      <c r="AP32" s="379"/>
      <c r="AQ32" s="379"/>
      <c r="AR32" s="379"/>
      <c r="AS32" s="379"/>
      <c r="AT32" s="379"/>
      <c r="AU32" s="379"/>
      <c r="AV32" s="379"/>
      <c r="AW32" s="379"/>
      <c r="AX32" s="379"/>
      <c r="AY32" s="379"/>
      <c r="AZ32" s="379"/>
      <c r="BA32" s="379"/>
      <c r="BB32" s="379"/>
      <c r="BC32" s="379"/>
      <c r="BE32" s="379" t="s">
        <v>184</v>
      </c>
      <c r="BF32" s="379"/>
      <c r="BG32" s="379"/>
      <c r="BH32" s="379"/>
      <c r="BI32" s="379"/>
      <c r="BJ32" s="379"/>
      <c r="BK32" s="379"/>
      <c r="BL32" s="379"/>
      <c r="BM32" s="379"/>
      <c r="BN32" s="379"/>
      <c r="BO32" s="379"/>
      <c r="BP32" s="379"/>
      <c r="BQ32" s="379"/>
      <c r="BR32" s="379"/>
      <c r="BS32" s="379"/>
      <c r="BT32" s="379"/>
      <c r="BU32" s="379"/>
      <c r="BW32" s="379" t="s">
        <v>185</v>
      </c>
      <c r="BX32" s="379"/>
      <c r="BY32" s="379"/>
      <c r="BZ32" s="379"/>
      <c r="CA32" s="379"/>
      <c r="CB32" s="379"/>
      <c r="CC32" s="379"/>
      <c r="CD32" s="379"/>
      <c r="CE32" s="379"/>
      <c r="CF32" s="379"/>
      <c r="CG32" s="379"/>
      <c r="CH32" s="379"/>
      <c r="CI32" s="379"/>
      <c r="CJ32" s="379"/>
      <c r="CK32" s="379"/>
      <c r="CL32" s="379"/>
      <c r="CM32" s="379"/>
      <c r="CO32" s="379" t="s">
        <v>186</v>
      </c>
      <c r="CP32" s="379"/>
      <c r="CQ32" s="379"/>
      <c r="CR32" s="379"/>
      <c r="CS32" s="379"/>
      <c r="CT32" s="379"/>
      <c r="CU32" s="379"/>
      <c r="CV32" s="379"/>
      <c r="CW32" s="379"/>
      <c r="CX32" s="379"/>
      <c r="CY32" s="379"/>
      <c r="CZ32" s="379"/>
      <c r="DA32" s="379"/>
      <c r="DB32" s="379"/>
      <c r="DC32" s="379"/>
      <c r="DD32" s="379"/>
      <c r="DE32" s="379"/>
      <c r="DI32" s="192"/>
    </row>
    <row r="33" spans="1:113" ht="13.5" customHeight="1" x14ac:dyDescent="0.15">
      <c r="A33" s="169"/>
      <c r="B33" s="193"/>
      <c r="C33" s="371" t="s">
        <v>187</v>
      </c>
      <c r="D33" s="371"/>
      <c r="E33" s="370" t="s">
        <v>188</v>
      </c>
      <c r="F33" s="370"/>
      <c r="G33" s="370"/>
      <c r="H33" s="370"/>
      <c r="I33" s="370"/>
      <c r="J33" s="370"/>
      <c r="K33" s="370"/>
      <c r="L33" s="370"/>
      <c r="M33" s="370"/>
      <c r="N33" s="370"/>
      <c r="O33" s="370"/>
      <c r="P33" s="370"/>
      <c r="Q33" s="370"/>
      <c r="R33" s="370"/>
      <c r="S33" s="370"/>
      <c r="T33" s="194"/>
      <c r="U33" s="371" t="s">
        <v>187</v>
      </c>
      <c r="V33" s="371"/>
      <c r="W33" s="370" t="s">
        <v>188</v>
      </c>
      <c r="X33" s="370"/>
      <c r="Y33" s="370"/>
      <c r="Z33" s="370"/>
      <c r="AA33" s="370"/>
      <c r="AB33" s="370"/>
      <c r="AC33" s="370"/>
      <c r="AD33" s="370"/>
      <c r="AE33" s="370"/>
      <c r="AF33" s="370"/>
      <c r="AG33" s="370"/>
      <c r="AH33" s="370"/>
      <c r="AI33" s="370"/>
      <c r="AJ33" s="370"/>
      <c r="AK33" s="370"/>
      <c r="AL33" s="194"/>
      <c r="AM33" s="371" t="s">
        <v>187</v>
      </c>
      <c r="AN33" s="371"/>
      <c r="AO33" s="370" t="s">
        <v>188</v>
      </c>
      <c r="AP33" s="370"/>
      <c r="AQ33" s="370"/>
      <c r="AR33" s="370"/>
      <c r="AS33" s="370"/>
      <c r="AT33" s="370"/>
      <c r="AU33" s="370"/>
      <c r="AV33" s="370"/>
      <c r="AW33" s="370"/>
      <c r="AX33" s="370"/>
      <c r="AY33" s="370"/>
      <c r="AZ33" s="370"/>
      <c r="BA33" s="370"/>
      <c r="BB33" s="370"/>
      <c r="BC33" s="370"/>
      <c r="BD33" s="195"/>
      <c r="BE33" s="370" t="s">
        <v>189</v>
      </c>
      <c r="BF33" s="370"/>
      <c r="BG33" s="370" t="s">
        <v>190</v>
      </c>
      <c r="BH33" s="370"/>
      <c r="BI33" s="370"/>
      <c r="BJ33" s="370"/>
      <c r="BK33" s="370"/>
      <c r="BL33" s="370"/>
      <c r="BM33" s="370"/>
      <c r="BN33" s="370"/>
      <c r="BO33" s="370"/>
      <c r="BP33" s="370"/>
      <c r="BQ33" s="370"/>
      <c r="BR33" s="370"/>
      <c r="BS33" s="370"/>
      <c r="BT33" s="370"/>
      <c r="BU33" s="370"/>
      <c r="BV33" s="195"/>
      <c r="BW33" s="371" t="s">
        <v>189</v>
      </c>
      <c r="BX33" s="371"/>
      <c r="BY33" s="370" t="s">
        <v>191</v>
      </c>
      <c r="BZ33" s="370"/>
      <c r="CA33" s="370"/>
      <c r="CB33" s="370"/>
      <c r="CC33" s="370"/>
      <c r="CD33" s="370"/>
      <c r="CE33" s="370"/>
      <c r="CF33" s="370"/>
      <c r="CG33" s="370"/>
      <c r="CH33" s="370"/>
      <c r="CI33" s="370"/>
      <c r="CJ33" s="370"/>
      <c r="CK33" s="370"/>
      <c r="CL33" s="370"/>
      <c r="CM33" s="370"/>
      <c r="CN33" s="194"/>
      <c r="CO33" s="371" t="s">
        <v>187</v>
      </c>
      <c r="CP33" s="371"/>
      <c r="CQ33" s="370" t="s">
        <v>192</v>
      </c>
      <c r="CR33" s="370"/>
      <c r="CS33" s="370"/>
      <c r="CT33" s="370"/>
      <c r="CU33" s="370"/>
      <c r="CV33" s="370"/>
      <c r="CW33" s="370"/>
      <c r="CX33" s="370"/>
      <c r="CY33" s="370"/>
      <c r="CZ33" s="370"/>
      <c r="DA33" s="370"/>
      <c r="DB33" s="370"/>
      <c r="DC33" s="370"/>
      <c r="DD33" s="370"/>
      <c r="DE33" s="370"/>
      <c r="DF33" s="194"/>
      <c r="DG33" s="369" t="s">
        <v>193</v>
      </c>
      <c r="DH33" s="369"/>
      <c r="DI33" s="196"/>
    </row>
    <row r="34" spans="1:113" ht="32.25" customHeight="1" x14ac:dyDescent="0.15">
      <c r="A34" s="169"/>
      <c r="B34" s="193"/>
      <c r="C34" s="367">
        <f>IF(E34="","",1)</f>
        <v>1</v>
      </c>
      <c r="D34" s="367"/>
      <c r="E34" s="368" t="str">
        <f>IF('各会計、関係団体の財政状況及び健全化判断比率'!B7="","",'各会計、関係団体の財政状況及び健全化判断比率'!B7)</f>
        <v>一般会計</v>
      </c>
      <c r="F34" s="368"/>
      <c r="G34" s="368"/>
      <c r="H34" s="368"/>
      <c r="I34" s="368"/>
      <c r="J34" s="368"/>
      <c r="K34" s="368"/>
      <c r="L34" s="368"/>
      <c r="M34" s="368"/>
      <c r="N34" s="368"/>
      <c r="O34" s="368"/>
      <c r="P34" s="368"/>
      <c r="Q34" s="368"/>
      <c r="R34" s="368"/>
      <c r="S34" s="368"/>
      <c r="T34" s="169"/>
      <c r="U34" s="367">
        <f>IF(W34="","",MAX(C34:D43)+1)</f>
        <v>2</v>
      </c>
      <c r="V34" s="367"/>
      <c r="W34" s="368" t="str">
        <f>IF('各会計、関係団体の財政状況及び健全化判断比率'!B28="","",'各会計、関係団体の財政状況及び健全化判断比率'!B28)</f>
        <v>国民健康保険特別会計</v>
      </c>
      <c r="X34" s="368"/>
      <c r="Y34" s="368"/>
      <c r="Z34" s="368"/>
      <c r="AA34" s="368"/>
      <c r="AB34" s="368"/>
      <c r="AC34" s="368"/>
      <c r="AD34" s="368"/>
      <c r="AE34" s="368"/>
      <c r="AF34" s="368"/>
      <c r="AG34" s="368"/>
      <c r="AH34" s="368"/>
      <c r="AI34" s="368"/>
      <c r="AJ34" s="368"/>
      <c r="AK34" s="368"/>
      <c r="AL34" s="169"/>
      <c r="AM34" s="367">
        <f>IF(AO34="","",MAX(C34:D43,U34:V43)+1)</f>
        <v>5</v>
      </c>
      <c r="AN34" s="367"/>
      <c r="AO34" s="368" t="str">
        <f>IF('各会計、関係団体の財政状況及び健全化判断比率'!B31="","",'各会計、関係団体の財政状況及び健全化判断比率'!B31)</f>
        <v>水道事業会計</v>
      </c>
      <c r="AP34" s="368"/>
      <c r="AQ34" s="368"/>
      <c r="AR34" s="368"/>
      <c r="AS34" s="368"/>
      <c r="AT34" s="368"/>
      <c r="AU34" s="368"/>
      <c r="AV34" s="368"/>
      <c r="AW34" s="368"/>
      <c r="AX34" s="368"/>
      <c r="AY34" s="368"/>
      <c r="AZ34" s="368"/>
      <c r="BA34" s="368"/>
      <c r="BB34" s="368"/>
      <c r="BC34" s="368"/>
      <c r="BD34" s="169"/>
      <c r="BE34" s="367" t="str">
        <f>IF(BG34="","",MAX(C34:D43,U34:V43,AM34:AN43)+1)</f>
        <v/>
      </c>
      <c r="BF34" s="367"/>
      <c r="BG34" s="368"/>
      <c r="BH34" s="368"/>
      <c r="BI34" s="368"/>
      <c r="BJ34" s="368"/>
      <c r="BK34" s="368"/>
      <c r="BL34" s="368"/>
      <c r="BM34" s="368"/>
      <c r="BN34" s="368"/>
      <c r="BO34" s="368"/>
      <c r="BP34" s="368"/>
      <c r="BQ34" s="368"/>
      <c r="BR34" s="368"/>
      <c r="BS34" s="368"/>
      <c r="BT34" s="368"/>
      <c r="BU34" s="368"/>
      <c r="BV34" s="169"/>
      <c r="BW34" s="367">
        <f>IF(BY34="","",MAX(C34:D43,U34:V43,AM34:AN43,BE34:BF43)+1)</f>
        <v>7</v>
      </c>
      <c r="BX34" s="367"/>
      <c r="BY34" s="368" t="str">
        <f>IF('各会計、関係団体の財政状況及び健全化判断比率'!B68="","",'各会計、関係団体の財政状況及び健全化判断比率'!B68)</f>
        <v>とかち広域消防事務組合</v>
      </c>
      <c r="BZ34" s="368"/>
      <c r="CA34" s="368"/>
      <c r="CB34" s="368"/>
      <c r="CC34" s="368"/>
      <c r="CD34" s="368"/>
      <c r="CE34" s="368"/>
      <c r="CF34" s="368"/>
      <c r="CG34" s="368"/>
      <c r="CH34" s="368"/>
      <c r="CI34" s="368"/>
      <c r="CJ34" s="368"/>
      <c r="CK34" s="368"/>
      <c r="CL34" s="368"/>
      <c r="CM34" s="368"/>
      <c r="CN34" s="169"/>
      <c r="CO34" s="367" t="str">
        <f>IF(CQ34="","",MAX(C34:D43,U34:V43,AM34:AN43,BE34:BF43,BW34:BX43)+1)</f>
        <v/>
      </c>
      <c r="CP34" s="367"/>
      <c r="CQ34" s="368" t="str">
        <f>IF('各会計、関係団体の財政状況及び健全化判断比率'!BS7="","",'各会計、関係団体の財政状況及び健全化判断比率'!BS7)</f>
        <v/>
      </c>
      <c r="CR34" s="368"/>
      <c r="CS34" s="368"/>
      <c r="CT34" s="368"/>
      <c r="CU34" s="368"/>
      <c r="CV34" s="368"/>
      <c r="CW34" s="368"/>
      <c r="CX34" s="368"/>
      <c r="CY34" s="368"/>
      <c r="CZ34" s="368"/>
      <c r="DA34" s="368"/>
      <c r="DB34" s="368"/>
      <c r="DC34" s="368"/>
      <c r="DD34" s="368"/>
      <c r="DE34" s="368"/>
      <c r="DG34" s="365" t="str">
        <f>IF('各会計、関係団体の財政状況及び健全化判断比率'!BR7="","",'各会計、関係団体の財政状況及び健全化判断比率'!BR7)</f>
        <v/>
      </c>
      <c r="DH34" s="365"/>
      <c r="DI34" s="196"/>
    </row>
    <row r="35" spans="1:113" ht="32.25" customHeight="1" x14ac:dyDescent="0.15">
      <c r="A35" s="169"/>
      <c r="B35" s="193"/>
      <c r="C35" s="367" t="str">
        <f>IF(E35="","",C34+1)</f>
        <v/>
      </c>
      <c r="D35" s="367"/>
      <c r="E35" s="368" t="str">
        <f>IF('各会計、関係団体の財政状況及び健全化判断比率'!B8="","",'各会計、関係団体の財政状況及び健全化判断比率'!B8)</f>
        <v/>
      </c>
      <c r="F35" s="368"/>
      <c r="G35" s="368"/>
      <c r="H35" s="368"/>
      <c r="I35" s="368"/>
      <c r="J35" s="368"/>
      <c r="K35" s="368"/>
      <c r="L35" s="368"/>
      <c r="M35" s="368"/>
      <c r="N35" s="368"/>
      <c r="O35" s="368"/>
      <c r="P35" s="368"/>
      <c r="Q35" s="368"/>
      <c r="R35" s="368"/>
      <c r="S35" s="368"/>
      <c r="T35" s="169"/>
      <c r="U35" s="367">
        <f>IF(W35="","",U34+1)</f>
        <v>3</v>
      </c>
      <c r="V35" s="367"/>
      <c r="W35" s="368" t="str">
        <f>IF('各会計、関係団体の財政状況及び健全化判断比率'!B29="","",'各会計、関係団体の財政状況及び健全化判断比率'!B29)</f>
        <v>介護保険特別会計</v>
      </c>
      <c r="X35" s="368"/>
      <c r="Y35" s="368"/>
      <c r="Z35" s="368"/>
      <c r="AA35" s="368"/>
      <c r="AB35" s="368"/>
      <c r="AC35" s="368"/>
      <c r="AD35" s="368"/>
      <c r="AE35" s="368"/>
      <c r="AF35" s="368"/>
      <c r="AG35" s="368"/>
      <c r="AH35" s="368"/>
      <c r="AI35" s="368"/>
      <c r="AJ35" s="368"/>
      <c r="AK35" s="368"/>
      <c r="AL35" s="169"/>
      <c r="AM35" s="367">
        <f t="shared" ref="AM35:AM43" si="0">IF(AO35="","",AM34+1)</f>
        <v>6</v>
      </c>
      <c r="AN35" s="367"/>
      <c r="AO35" s="368" t="str">
        <f>IF('各会計、関係団体の財政状況及び健全化判断比率'!B32="","",'各会計、関係団体の財政状況及び健全化判断比率'!B32)</f>
        <v>下水道事業会計</v>
      </c>
      <c r="AP35" s="368"/>
      <c r="AQ35" s="368"/>
      <c r="AR35" s="368"/>
      <c r="AS35" s="368"/>
      <c r="AT35" s="368"/>
      <c r="AU35" s="368"/>
      <c r="AV35" s="368"/>
      <c r="AW35" s="368"/>
      <c r="AX35" s="368"/>
      <c r="AY35" s="368"/>
      <c r="AZ35" s="368"/>
      <c r="BA35" s="368"/>
      <c r="BB35" s="368"/>
      <c r="BC35" s="368"/>
      <c r="BD35" s="169"/>
      <c r="BE35" s="367" t="str">
        <f t="shared" ref="BE35:BE43" si="1">IF(BG35="","",BE34+1)</f>
        <v/>
      </c>
      <c r="BF35" s="367"/>
      <c r="BG35" s="368"/>
      <c r="BH35" s="368"/>
      <c r="BI35" s="368"/>
      <c r="BJ35" s="368"/>
      <c r="BK35" s="368"/>
      <c r="BL35" s="368"/>
      <c r="BM35" s="368"/>
      <c r="BN35" s="368"/>
      <c r="BO35" s="368"/>
      <c r="BP35" s="368"/>
      <c r="BQ35" s="368"/>
      <c r="BR35" s="368"/>
      <c r="BS35" s="368"/>
      <c r="BT35" s="368"/>
      <c r="BU35" s="368"/>
      <c r="BV35" s="169"/>
      <c r="BW35" s="367">
        <f t="shared" ref="BW35:BW43" si="2">IF(BY35="","",BW34+1)</f>
        <v>8</v>
      </c>
      <c r="BX35" s="367"/>
      <c r="BY35" s="368" t="str">
        <f>IF('各会計、関係団体の財政状況及び健全化判断比率'!B69="","",'各会計、関係団体の財政状況及び健全化判断比率'!B69)</f>
        <v>十勝圏複合事務組合</v>
      </c>
      <c r="BZ35" s="368"/>
      <c r="CA35" s="368"/>
      <c r="CB35" s="368"/>
      <c r="CC35" s="368"/>
      <c r="CD35" s="368"/>
      <c r="CE35" s="368"/>
      <c r="CF35" s="368"/>
      <c r="CG35" s="368"/>
      <c r="CH35" s="368"/>
      <c r="CI35" s="368"/>
      <c r="CJ35" s="368"/>
      <c r="CK35" s="368"/>
      <c r="CL35" s="368"/>
      <c r="CM35" s="368"/>
      <c r="CN35" s="169"/>
      <c r="CO35" s="367" t="str">
        <f t="shared" ref="CO35:CO43" si="3">IF(CQ35="","",CO34+1)</f>
        <v/>
      </c>
      <c r="CP35" s="367"/>
      <c r="CQ35" s="368" t="str">
        <f>IF('各会計、関係団体の財政状況及び健全化判断比率'!BS8="","",'各会計、関係団体の財政状況及び健全化判断比率'!BS8)</f>
        <v/>
      </c>
      <c r="CR35" s="368"/>
      <c r="CS35" s="368"/>
      <c r="CT35" s="368"/>
      <c r="CU35" s="368"/>
      <c r="CV35" s="368"/>
      <c r="CW35" s="368"/>
      <c r="CX35" s="368"/>
      <c r="CY35" s="368"/>
      <c r="CZ35" s="368"/>
      <c r="DA35" s="368"/>
      <c r="DB35" s="368"/>
      <c r="DC35" s="368"/>
      <c r="DD35" s="368"/>
      <c r="DE35" s="368"/>
      <c r="DG35" s="365" t="str">
        <f>IF('各会計、関係団体の財政状況及び健全化判断比率'!BR8="","",'各会計、関係団体の財政状況及び健全化判断比率'!BR8)</f>
        <v/>
      </c>
      <c r="DH35" s="365"/>
      <c r="DI35" s="196"/>
    </row>
    <row r="36" spans="1:113" ht="32.25" customHeight="1" x14ac:dyDescent="0.15">
      <c r="A36" s="169"/>
      <c r="B36" s="193"/>
      <c r="C36" s="367" t="str">
        <f>IF(E36="","",C35+1)</f>
        <v/>
      </c>
      <c r="D36" s="367"/>
      <c r="E36" s="368" t="str">
        <f>IF('各会計、関係団体の財政状況及び健全化判断比率'!B9="","",'各会計、関係団体の財政状況及び健全化判断比率'!B9)</f>
        <v/>
      </c>
      <c r="F36" s="368"/>
      <c r="G36" s="368"/>
      <c r="H36" s="368"/>
      <c r="I36" s="368"/>
      <c r="J36" s="368"/>
      <c r="K36" s="368"/>
      <c r="L36" s="368"/>
      <c r="M36" s="368"/>
      <c r="N36" s="368"/>
      <c r="O36" s="368"/>
      <c r="P36" s="368"/>
      <c r="Q36" s="368"/>
      <c r="R36" s="368"/>
      <c r="S36" s="368"/>
      <c r="T36" s="169"/>
      <c r="U36" s="367">
        <f t="shared" ref="U36:U43" si="4">IF(W36="","",U35+1)</f>
        <v>4</v>
      </c>
      <c r="V36" s="367"/>
      <c r="W36" s="368" t="str">
        <f>IF('各会計、関係団体の財政状況及び健全化判断比率'!B30="","",'各会計、関係団体の財政状況及び健全化判断比率'!B30)</f>
        <v>後期高齢者医療保険特別会計</v>
      </c>
      <c r="X36" s="368"/>
      <c r="Y36" s="368"/>
      <c r="Z36" s="368"/>
      <c r="AA36" s="368"/>
      <c r="AB36" s="368"/>
      <c r="AC36" s="368"/>
      <c r="AD36" s="368"/>
      <c r="AE36" s="368"/>
      <c r="AF36" s="368"/>
      <c r="AG36" s="368"/>
      <c r="AH36" s="368"/>
      <c r="AI36" s="368"/>
      <c r="AJ36" s="368"/>
      <c r="AK36" s="368"/>
      <c r="AL36" s="169"/>
      <c r="AM36" s="367" t="str">
        <f t="shared" si="0"/>
        <v/>
      </c>
      <c r="AN36" s="367"/>
      <c r="AO36" s="368"/>
      <c r="AP36" s="368"/>
      <c r="AQ36" s="368"/>
      <c r="AR36" s="368"/>
      <c r="AS36" s="368"/>
      <c r="AT36" s="368"/>
      <c r="AU36" s="368"/>
      <c r="AV36" s="368"/>
      <c r="AW36" s="368"/>
      <c r="AX36" s="368"/>
      <c r="AY36" s="368"/>
      <c r="AZ36" s="368"/>
      <c r="BA36" s="368"/>
      <c r="BB36" s="368"/>
      <c r="BC36" s="368"/>
      <c r="BD36" s="169"/>
      <c r="BE36" s="367" t="str">
        <f t="shared" si="1"/>
        <v/>
      </c>
      <c r="BF36" s="367"/>
      <c r="BG36" s="368"/>
      <c r="BH36" s="368"/>
      <c r="BI36" s="368"/>
      <c r="BJ36" s="368"/>
      <c r="BK36" s="368"/>
      <c r="BL36" s="368"/>
      <c r="BM36" s="368"/>
      <c r="BN36" s="368"/>
      <c r="BO36" s="368"/>
      <c r="BP36" s="368"/>
      <c r="BQ36" s="368"/>
      <c r="BR36" s="368"/>
      <c r="BS36" s="368"/>
      <c r="BT36" s="368"/>
      <c r="BU36" s="368"/>
      <c r="BV36" s="169"/>
      <c r="BW36" s="367" t="str">
        <f t="shared" si="2"/>
        <v/>
      </c>
      <c r="BX36" s="367"/>
      <c r="BY36" s="368" t="str">
        <f>IF('各会計、関係団体の財政状況及び健全化判断比率'!B70="","",'各会計、関係団体の財政状況及び健全化判断比率'!B70)</f>
        <v/>
      </c>
      <c r="BZ36" s="368"/>
      <c r="CA36" s="368"/>
      <c r="CB36" s="368"/>
      <c r="CC36" s="368"/>
      <c r="CD36" s="368"/>
      <c r="CE36" s="368"/>
      <c r="CF36" s="368"/>
      <c r="CG36" s="368"/>
      <c r="CH36" s="368"/>
      <c r="CI36" s="368"/>
      <c r="CJ36" s="368"/>
      <c r="CK36" s="368"/>
      <c r="CL36" s="368"/>
      <c r="CM36" s="368"/>
      <c r="CN36" s="169"/>
      <c r="CO36" s="367" t="str">
        <f t="shared" si="3"/>
        <v/>
      </c>
      <c r="CP36" s="367"/>
      <c r="CQ36" s="368" t="str">
        <f>IF('各会計、関係団体の財政状況及び健全化判断比率'!BS9="","",'各会計、関係団体の財政状況及び健全化判断比率'!BS9)</f>
        <v/>
      </c>
      <c r="CR36" s="368"/>
      <c r="CS36" s="368"/>
      <c r="CT36" s="368"/>
      <c r="CU36" s="368"/>
      <c r="CV36" s="368"/>
      <c r="CW36" s="368"/>
      <c r="CX36" s="368"/>
      <c r="CY36" s="368"/>
      <c r="CZ36" s="368"/>
      <c r="DA36" s="368"/>
      <c r="DB36" s="368"/>
      <c r="DC36" s="368"/>
      <c r="DD36" s="368"/>
      <c r="DE36" s="368"/>
      <c r="DG36" s="365" t="str">
        <f>IF('各会計、関係団体の財政状況及び健全化判断比率'!BR9="","",'各会計、関係団体の財政状況及び健全化判断比率'!BR9)</f>
        <v/>
      </c>
      <c r="DH36" s="365"/>
      <c r="DI36" s="196"/>
    </row>
    <row r="37" spans="1:113" ht="32.25" customHeight="1" x14ac:dyDescent="0.15">
      <c r="A37" s="169"/>
      <c r="B37" s="193"/>
      <c r="C37" s="367" t="str">
        <f>IF(E37="","",C36+1)</f>
        <v/>
      </c>
      <c r="D37" s="367"/>
      <c r="E37" s="368" t="str">
        <f>IF('各会計、関係団体の財政状況及び健全化判断比率'!B10="","",'各会計、関係団体の財政状況及び健全化判断比率'!B10)</f>
        <v/>
      </c>
      <c r="F37" s="368"/>
      <c r="G37" s="368"/>
      <c r="H37" s="368"/>
      <c r="I37" s="368"/>
      <c r="J37" s="368"/>
      <c r="K37" s="368"/>
      <c r="L37" s="368"/>
      <c r="M37" s="368"/>
      <c r="N37" s="368"/>
      <c r="O37" s="368"/>
      <c r="P37" s="368"/>
      <c r="Q37" s="368"/>
      <c r="R37" s="368"/>
      <c r="S37" s="368"/>
      <c r="T37" s="169"/>
      <c r="U37" s="367" t="str">
        <f t="shared" si="4"/>
        <v/>
      </c>
      <c r="V37" s="367"/>
      <c r="W37" s="368"/>
      <c r="X37" s="368"/>
      <c r="Y37" s="368"/>
      <c r="Z37" s="368"/>
      <c r="AA37" s="368"/>
      <c r="AB37" s="368"/>
      <c r="AC37" s="368"/>
      <c r="AD37" s="368"/>
      <c r="AE37" s="368"/>
      <c r="AF37" s="368"/>
      <c r="AG37" s="368"/>
      <c r="AH37" s="368"/>
      <c r="AI37" s="368"/>
      <c r="AJ37" s="368"/>
      <c r="AK37" s="368"/>
      <c r="AL37" s="169"/>
      <c r="AM37" s="367" t="str">
        <f t="shared" si="0"/>
        <v/>
      </c>
      <c r="AN37" s="367"/>
      <c r="AO37" s="368"/>
      <c r="AP37" s="368"/>
      <c r="AQ37" s="368"/>
      <c r="AR37" s="368"/>
      <c r="AS37" s="368"/>
      <c r="AT37" s="368"/>
      <c r="AU37" s="368"/>
      <c r="AV37" s="368"/>
      <c r="AW37" s="368"/>
      <c r="AX37" s="368"/>
      <c r="AY37" s="368"/>
      <c r="AZ37" s="368"/>
      <c r="BA37" s="368"/>
      <c r="BB37" s="368"/>
      <c r="BC37" s="368"/>
      <c r="BD37" s="169"/>
      <c r="BE37" s="367" t="str">
        <f t="shared" si="1"/>
        <v/>
      </c>
      <c r="BF37" s="367"/>
      <c r="BG37" s="368"/>
      <c r="BH37" s="368"/>
      <c r="BI37" s="368"/>
      <c r="BJ37" s="368"/>
      <c r="BK37" s="368"/>
      <c r="BL37" s="368"/>
      <c r="BM37" s="368"/>
      <c r="BN37" s="368"/>
      <c r="BO37" s="368"/>
      <c r="BP37" s="368"/>
      <c r="BQ37" s="368"/>
      <c r="BR37" s="368"/>
      <c r="BS37" s="368"/>
      <c r="BT37" s="368"/>
      <c r="BU37" s="368"/>
      <c r="BV37" s="169"/>
      <c r="BW37" s="367" t="str">
        <f t="shared" si="2"/>
        <v/>
      </c>
      <c r="BX37" s="367"/>
      <c r="BY37" s="368" t="str">
        <f>IF('各会計、関係団体の財政状況及び健全化判断比率'!B71="","",'各会計、関係団体の財政状況及び健全化判断比率'!B71)</f>
        <v/>
      </c>
      <c r="BZ37" s="368"/>
      <c r="CA37" s="368"/>
      <c r="CB37" s="368"/>
      <c r="CC37" s="368"/>
      <c r="CD37" s="368"/>
      <c r="CE37" s="368"/>
      <c r="CF37" s="368"/>
      <c r="CG37" s="368"/>
      <c r="CH37" s="368"/>
      <c r="CI37" s="368"/>
      <c r="CJ37" s="368"/>
      <c r="CK37" s="368"/>
      <c r="CL37" s="368"/>
      <c r="CM37" s="368"/>
      <c r="CN37" s="169"/>
      <c r="CO37" s="367" t="str">
        <f t="shared" si="3"/>
        <v/>
      </c>
      <c r="CP37" s="367"/>
      <c r="CQ37" s="368" t="str">
        <f>IF('各会計、関係団体の財政状況及び健全化判断比率'!BS10="","",'各会計、関係団体の財政状況及び健全化判断比率'!BS10)</f>
        <v/>
      </c>
      <c r="CR37" s="368"/>
      <c r="CS37" s="368"/>
      <c r="CT37" s="368"/>
      <c r="CU37" s="368"/>
      <c r="CV37" s="368"/>
      <c r="CW37" s="368"/>
      <c r="CX37" s="368"/>
      <c r="CY37" s="368"/>
      <c r="CZ37" s="368"/>
      <c r="DA37" s="368"/>
      <c r="DB37" s="368"/>
      <c r="DC37" s="368"/>
      <c r="DD37" s="368"/>
      <c r="DE37" s="368"/>
      <c r="DG37" s="365" t="str">
        <f>IF('各会計、関係団体の財政状況及び健全化判断比率'!BR10="","",'各会計、関係団体の財政状況及び健全化判断比率'!BR10)</f>
        <v/>
      </c>
      <c r="DH37" s="365"/>
      <c r="DI37" s="196"/>
    </row>
    <row r="38" spans="1:113" ht="32.25" customHeight="1" x14ac:dyDescent="0.15">
      <c r="A38" s="169"/>
      <c r="B38" s="193"/>
      <c r="C38" s="367" t="str">
        <f t="shared" ref="C38:C43" si="5">IF(E38="","",C37+1)</f>
        <v/>
      </c>
      <c r="D38" s="367"/>
      <c r="E38" s="368" t="str">
        <f>IF('各会計、関係団体の財政状況及び健全化判断比率'!B11="","",'各会計、関係団体の財政状況及び健全化判断比率'!B11)</f>
        <v/>
      </c>
      <c r="F38" s="368"/>
      <c r="G38" s="368"/>
      <c r="H38" s="368"/>
      <c r="I38" s="368"/>
      <c r="J38" s="368"/>
      <c r="K38" s="368"/>
      <c r="L38" s="368"/>
      <c r="M38" s="368"/>
      <c r="N38" s="368"/>
      <c r="O38" s="368"/>
      <c r="P38" s="368"/>
      <c r="Q38" s="368"/>
      <c r="R38" s="368"/>
      <c r="S38" s="368"/>
      <c r="T38" s="169"/>
      <c r="U38" s="367" t="str">
        <f t="shared" si="4"/>
        <v/>
      </c>
      <c r="V38" s="367"/>
      <c r="W38" s="368"/>
      <c r="X38" s="368"/>
      <c r="Y38" s="368"/>
      <c r="Z38" s="368"/>
      <c r="AA38" s="368"/>
      <c r="AB38" s="368"/>
      <c r="AC38" s="368"/>
      <c r="AD38" s="368"/>
      <c r="AE38" s="368"/>
      <c r="AF38" s="368"/>
      <c r="AG38" s="368"/>
      <c r="AH38" s="368"/>
      <c r="AI38" s="368"/>
      <c r="AJ38" s="368"/>
      <c r="AK38" s="368"/>
      <c r="AL38" s="169"/>
      <c r="AM38" s="367" t="str">
        <f t="shared" si="0"/>
        <v/>
      </c>
      <c r="AN38" s="367"/>
      <c r="AO38" s="368"/>
      <c r="AP38" s="368"/>
      <c r="AQ38" s="368"/>
      <c r="AR38" s="368"/>
      <c r="AS38" s="368"/>
      <c r="AT38" s="368"/>
      <c r="AU38" s="368"/>
      <c r="AV38" s="368"/>
      <c r="AW38" s="368"/>
      <c r="AX38" s="368"/>
      <c r="AY38" s="368"/>
      <c r="AZ38" s="368"/>
      <c r="BA38" s="368"/>
      <c r="BB38" s="368"/>
      <c r="BC38" s="368"/>
      <c r="BD38" s="169"/>
      <c r="BE38" s="367" t="str">
        <f t="shared" si="1"/>
        <v/>
      </c>
      <c r="BF38" s="367"/>
      <c r="BG38" s="368"/>
      <c r="BH38" s="368"/>
      <c r="BI38" s="368"/>
      <c r="BJ38" s="368"/>
      <c r="BK38" s="368"/>
      <c r="BL38" s="368"/>
      <c r="BM38" s="368"/>
      <c r="BN38" s="368"/>
      <c r="BO38" s="368"/>
      <c r="BP38" s="368"/>
      <c r="BQ38" s="368"/>
      <c r="BR38" s="368"/>
      <c r="BS38" s="368"/>
      <c r="BT38" s="368"/>
      <c r="BU38" s="368"/>
      <c r="BV38" s="169"/>
      <c r="BW38" s="367" t="str">
        <f t="shared" si="2"/>
        <v/>
      </c>
      <c r="BX38" s="367"/>
      <c r="BY38" s="368" t="str">
        <f>IF('各会計、関係団体の財政状況及び健全化判断比率'!B72="","",'各会計、関係団体の財政状況及び健全化判断比率'!B72)</f>
        <v/>
      </c>
      <c r="BZ38" s="368"/>
      <c r="CA38" s="368"/>
      <c r="CB38" s="368"/>
      <c r="CC38" s="368"/>
      <c r="CD38" s="368"/>
      <c r="CE38" s="368"/>
      <c r="CF38" s="368"/>
      <c r="CG38" s="368"/>
      <c r="CH38" s="368"/>
      <c r="CI38" s="368"/>
      <c r="CJ38" s="368"/>
      <c r="CK38" s="368"/>
      <c r="CL38" s="368"/>
      <c r="CM38" s="368"/>
      <c r="CN38" s="169"/>
      <c r="CO38" s="367" t="str">
        <f t="shared" si="3"/>
        <v/>
      </c>
      <c r="CP38" s="367"/>
      <c r="CQ38" s="368" t="str">
        <f>IF('各会計、関係団体の財政状況及び健全化判断比率'!BS11="","",'各会計、関係団体の財政状況及び健全化判断比率'!BS11)</f>
        <v/>
      </c>
      <c r="CR38" s="368"/>
      <c r="CS38" s="368"/>
      <c r="CT38" s="368"/>
      <c r="CU38" s="368"/>
      <c r="CV38" s="368"/>
      <c r="CW38" s="368"/>
      <c r="CX38" s="368"/>
      <c r="CY38" s="368"/>
      <c r="CZ38" s="368"/>
      <c r="DA38" s="368"/>
      <c r="DB38" s="368"/>
      <c r="DC38" s="368"/>
      <c r="DD38" s="368"/>
      <c r="DE38" s="368"/>
      <c r="DG38" s="365" t="str">
        <f>IF('各会計、関係団体の財政状況及び健全化判断比率'!BR11="","",'各会計、関係団体の財政状況及び健全化判断比率'!BR11)</f>
        <v/>
      </c>
      <c r="DH38" s="365"/>
      <c r="DI38" s="196"/>
    </row>
    <row r="39" spans="1:113" ht="32.25" customHeight="1" x14ac:dyDescent="0.15">
      <c r="A39" s="169"/>
      <c r="B39" s="193"/>
      <c r="C39" s="367" t="str">
        <f t="shared" si="5"/>
        <v/>
      </c>
      <c r="D39" s="367"/>
      <c r="E39" s="368" t="str">
        <f>IF('各会計、関係団体の財政状況及び健全化判断比率'!B12="","",'各会計、関係団体の財政状況及び健全化判断比率'!B12)</f>
        <v/>
      </c>
      <c r="F39" s="368"/>
      <c r="G39" s="368"/>
      <c r="H39" s="368"/>
      <c r="I39" s="368"/>
      <c r="J39" s="368"/>
      <c r="K39" s="368"/>
      <c r="L39" s="368"/>
      <c r="M39" s="368"/>
      <c r="N39" s="368"/>
      <c r="O39" s="368"/>
      <c r="P39" s="368"/>
      <c r="Q39" s="368"/>
      <c r="R39" s="368"/>
      <c r="S39" s="368"/>
      <c r="T39" s="169"/>
      <c r="U39" s="367" t="str">
        <f t="shared" si="4"/>
        <v/>
      </c>
      <c r="V39" s="367"/>
      <c r="W39" s="368"/>
      <c r="X39" s="368"/>
      <c r="Y39" s="368"/>
      <c r="Z39" s="368"/>
      <c r="AA39" s="368"/>
      <c r="AB39" s="368"/>
      <c r="AC39" s="368"/>
      <c r="AD39" s="368"/>
      <c r="AE39" s="368"/>
      <c r="AF39" s="368"/>
      <c r="AG39" s="368"/>
      <c r="AH39" s="368"/>
      <c r="AI39" s="368"/>
      <c r="AJ39" s="368"/>
      <c r="AK39" s="368"/>
      <c r="AL39" s="169"/>
      <c r="AM39" s="367" t="str">
        <f t="shared" si="0"/>
        <v/>
      </c>
      <c r="AN39" s="367"/>
      <c r="AO39" s="368"/>
      <c r="AP39" s="368"/>
      <c r="AQ39" s="368"/>
      <c r="AR39" s="368"/>
      <c r="AS39" s="368"/>
      <c r="AT39" s="368"/>
      <c r="AU39" s="368"/>
      <c r="AV39" s="368"/>
      <c r="AW39" s="368"/>
      <c r="AX39" s="368"/>
      <c r="AY39" s="368"/>
      <c r="AZ39" s="368"/>
      <c r="BA39" s="368"/>
      <c r="BB39" s="368"/>
      <c r="BC39" s="368"/>
      <c r="BD39" s="169"/>
      <c r="BE39" s="367" t="str">
        <f t="shared" si="1"/>
        <v/>
      </c>
      <c r="BF39" s="367"/>
      <c r="BG39" s="368"/>
      <c r="BH39" s="368"/>
      <c r="BI39" s="368"/>
      <c r="BJ39" s="368"/>
      <c r="BK39" s="368"/>
      <c r="BL39" s="368"/>
      <c r="BM39" s="368"/>
      <c r="BN39" s="368"/>
      <c r="BO39" s="368"/>
      <c r="BP39" s="368"/>
      <c r="BQ39" s="368"/>
      <c r="BR39" s="368"/>
      <c r="BS39" s="368"/>
      <c r="BT39" s="368"/>
      <c r="BU39" s="368"/>
      <c r="BV39" s="169"/>
      <c r="BW39" s="367" t="str">
        <f t="shared" si="2"/>
        <v/>
      </c>
      <c r="BX39" s="367"/>
      <c r="BY39" s="368" t="str">
        <f>IF('各会計、関係団体の財政状況及び健全化判断比率'!B73="","",'各会計、関係団体の財政状況及び健全化判断比率'!B73)</f>
        <v/>
      </c>
      <c r="BZ39" s="368"/>
      <c r="CA39" s="368"/>
      <c r="CB39" s="368"/>
      <c r="CC39" s="368"/>
      <c r="CD39" s="368"/>
      <c r="CE39" s="368"/>
      <c r="CF39" s="368"/>
      <c r="CG39" s="368"/>
      <c r="CH39" s="368"/>
      <c r="CI39" s="368"/>
      <c r="CJ39" s="368"/>
      <c r="CK39" s="368"/>
      <c r="CL39" s="368"/>
      <c r="CM39" s="368"/>
      <c r="CN39" s="169"/>
      <c r="CO39" s="367" t="str">
        <f t="shared" si="3"/>
        <v/>
      </c>
      <c r="CP39" s="367"/>
      <c r="CQ39" s="368" t="str">
        <f>IF('各会計、関係団体の財政状況及び健全化判断比率'!BS12="","",'各会計、関係団体の財政状況及び健全化判断比率'!BS12)</f>
        <v/>
      </c>
      <c r="CR39" s="368"/>
      <c r="CS39" s="368"/>
      <c r="CT39" s="368"/>
      <c r="CU39" s="368"/>
      <c r="CV39" s="368"/>
      <c r="CW39" s="368"/>
      <c r="CX39" s="368"/>
      <c r="CY39" s="368"/>
      <c r="CZ39" s="368"/>
      <c r="DA39" s="368"/>
      <c r="DB39" s="368"/>
      <c r="DC39" s="368"/>
      <c r="DD39" s="368"/>
      <c r="DE39" s="368"/>
      <c r="DG39" s="365" t="str">
        <f>IF('各会計、関係団体の財政状況及び健全化判断比率'!BR12="","",'各会計、関係団体の財政状況及び健全化判断比率'!BR12)</f>
        <v/>
      </c>
      <c r="DH39" s="365"/>
      <c r="DI39" s="196"/>
    </row>
    <row r="40" spans="1:113" ht="32.25" customHeight="1" x14ac:dyDescent="0.15">
      <c r="A40" s="169"/>
      <c r="B40" s="193"/>
      <c r="C40" s="367" t="str">
        <f t="shared" si="5"/>
        <v/>
      </c>
      <c r="D40" s="367"/>
      <c r="E40" s="368" t="str">
        <f>IF('各会計、関係団体の財政状況及び健全化判断比率'!B13="","",'各会計、関係団体の財政状況及び健全化判断比率'!B13)</f>
        <v/>
      </c>
      <c r="F40" s="368"/>
      <c r="G40" s="368"/>
      <c r="H40" s="368"/>
      <c r="I40" s="368"/>
      <c r="J40" s="368"/>
      <c r="K40" s="368"/>
      <c r="L40" s="368"/>
      <c r="M40" s="368"/>
      <c r="N40" s="368"/>
      <c r="O40" s="368"/>
      <c r="P40" s="368"/>
      <c r="Q40" s="368"/>
      <c r="R40" s="368"/>
      <c r="S40" s="368"/>
      <c r="T40" s="169"/>
      <c r="U40" s="367" t="str">
        <f t="shared" si="4"/>
        <v/>
      </c>
      <c r="V40" s="367"/>
      <c r="W40" s="368"/>
      <c r="X40" s="368"/>
      <c r="Y40" s="368"/>
      <c r="Z40" s="368"/>
      <c r="AA40" s="368"/>
      <c r="AB40" s="368"/>
      <c r="AC40" s="368"/>
      <c r="AD40" s="368"/>
      <c r="AE40" s="368"/>
      <c r="AF40" s="368"/>
      <c r="AG40" s="368"/>
      <c r="AH40" s="368"/>
      <c r="AI40" s="368"/>
      <c r="AJ40" s="368"/>
      <c r="AK40" s="368"/>
      <c r="AL40" s="169"/>
      <c r="AM40" s="367" t="str">
        <f t="shared" si="0"/>
        <v/>
      </c>
      <c r="AN40" s="367"/>
      <c r="AO40" s="368"/>
      <c r="AP40" s="368"/>
      <c r="AQ40" s="368"/>
      <c r="AR40" s="368"/>
      <c r="AS40" s="368"/>
      <c r="AT40" s="368"/>
      <c r="AU40" s="368"/>
      <c r="AV40" s="368"/>
      <c r="AW40" s="368"/>
      <c r="AX40" s="368"/>
      <c r="AY40" s="368"/>
      <c r="AZ40" s="368"/>
      <c r="BA40" s="368"/>
      <c r="BB40" s="368"/>
      <c r="BC40" s="368"/>
      <c r="BD40" s="169"/>
      <c r="BE40" s="367" t="str">
        <f t="shared" si="1"/>
        <v/>
      </c>
      <c r="BF40" s="367"/>
      <c r="BG40" s="368"/>
      <c r="BH40" s="368"/>
      <c r="BI40" s="368"/>
      <c r="BJ40" s="368"/>
      <c r="BK40" s="368"/>
      <c r="BL40" s="368"/>
      <c r="BM40" s="368"/>
      <c r="BN40" s="368"/>
      <c r="BO40" s="368"/>
      <c r="BP40" s="368"/>
      <c r="BQ40" s="368"/>
      <c r="BR40" s="368"/>
      <c r="BS40" s="368"/>
      <c r="BT40" s="368"/>
      <c r="BU40" s="368"/>
      <c r="BV40" s="169"/>
      <c r="BW40" s="367" t="str">
        <f t="shared" si="2"/>
        <v/>
      </c>
      <c r="BX40" s="367"/>
      <c r="BY40" s="368" t="str">
        <f>IF('各会計、関係団体の財政状況及び健全化判断比率'!B74="","",'各会計、関係団体の財政状況及び健全化判断比率'!B74)</f>
        <v/>
      </c>
      <c r="BZ40" s="368"/>
      <c r="CA40" s="368"/>
      <c r="CB40" s="368"/>
      <c r="CC40" s="368"/>
      <c r="CD40" s="368"/>
      <c r="CE40" s="368"/>
      <c r="CF40" s="368"/>
      <c r="CG40" s="368"/>
      <c r="CH40" s="368"/>
      <c r="CI40" s="368"/>
      <c r="CJ40" s="368"/>
      <c r="CK40" s="368"/>
      <c r="CL40" s="368"/>
      <c r="CM40" s="368"/>
      <c r="CN40" s="169"/>
      <c r="CO40" s="367" t="str">
        <f t="shared" si="3"/>
        <v/>
      </c>
      <c r="CP40" s="367"/>
      <c r="CQ40" s="368" t="str">
        <f>IF('各会計、関係団体の財政状況及び健全化判断比率'!BS13="","",'各会計、関係団体の財政状況及び健全化判断比率'!BS13)</f>
        <v/>
      </c>
      <c r="CR40" s="368"/>
      <c r="CS40" s="368"/>
      <c r="CT40" s="368"/>
      <c r="CU40" s="368"/>
      <c r="CV40" s="368"/>
      <c r="CW40" s="368"/>
      <c r="CX40" s="368"/>
      <c r="CY40" s="368"/>
      <c r="CZ40" s="368"/>
      <c r="DA40" s="368"/>
      <c r="DB40" s="368"/>
      <c r="DC40" s="368"/>
      <c r="DD40" s="368"/>
      <c r="DE40" s="368"/>
      <c r="DG40" s="365" t="str">
        <f>IF('各会計、関係団体の財政状況及び健全化判断比率'!BR13="","",'各会計、関係団体の財政状況及び健全化判断比率'!BR13)</f>
        <v/>
      </c>
      <c r="DH40" s="365"/>
      <c r="DI40" s="196"/>
    </row>
    <row r="41" spans="1:113" ht="32.25" customHeight="1" x14ac:dyDescent="0.15">
      <c r="A41" s="169"/>
      <c r="B41" s="193"/>
      <c r="C41" s="367" t="str">
        <f t="shared" si="5"/>
        <v/>
      </c>
      <c r="D41" s="367"/>
      <c r="E41" s="368" t="str">
        <f>IF('各会計、関係団体の財政状況及び健全化判断比率'!B14="","",'各会計、関係団体の財政状況及び健全化判断比率'!B14)</f>
        <v/>
      </c>
      <c r="F41" s="368"/>
      <c r="G41" s="368"/>
      <c r="H41" s="368"/>
      <c r="I41" s="368"/>
      <c r="J41" s="368"/>
      <c r="K41" s="368"/>
      <c r="L41" s="368"/>
      <c r="M41" s="368"/>
      <c r="N41" s="368"/>
      <c r="O41" s="368"/>
      <c r="P41" s="368"/>
      <c r="Q41" s="368"/>
      <c r="R41" s="368"/>
      <c r="S41" s="368"/>
      <c r="T41" s="169"/>
      <c r="U41" s="367" t="str">
        <f t="shared" si="4"/>
        <v/>
      </c>
      <c r="V41" s="367"/>
      <c r="W41" s="368"/>
      <c r="X41" s="368"/>
      <c r="Y41" s="368"/>
      <c r="Z41" s="368"/>
      <c r="AA41" s="368"/>
      <c r="AB41" s="368"/>
      <c r="AC41" s="368"/>
      <c r="AD41" s="368"/>
      <c r="AE41" s="368"/>
      <c r="AF41" s="368"/>
      <c r="AG41" s="368"/>
      <c r="AH41" s="368"/>
      <c r="AI41" s="368"/>
      <c r="AJ41" s="368"/>
      <c r="AK41" s="368"/>
      <c r="AL41" s="169"/>
      <c r="AM41" s="367" t="str">
        <f t="shared" si="0"/>
        <v/>
      </c>
      <c r="AN41" s="367"/>
      <c r="AO41" s="368"/>
      <c r="AP41" s="368"/>
      <c r="AQ41" s="368"/>
      <c r="AR41" s="368"/>
      <c r="AS41" s="368"/>
      <c r="AT41" s="368"/>
      <c r="AU41" s="368"/>
      <c r="AV41" s="368"/>
      <c r="AW41" s="368"/>
      <c r="AX41" s="368"/>
      <c r="AY41" s="368"/>
      <c r="AZ41" s="368"/>
      <c r="BA41" s="368"/>
      <c r="BB41" s="368"/>
      <c r="BC41" s="368"/>
      <c r="BD41" s="169"/>
      <c r="BE41" s="367" t="str">
        <f t="shared" si="1"/>
        <v/>
      </c>
      <c r="BF41" s="367"/>
      <c r="BG41" s="368"/>
      <c r="BH41" s="368"/>
      <c r="BI41" s="368"/>
      <c r="BJ41" s="368"/>
      <c r="BK41" s="368"/>
      <c r="BL41" s="368"/>
      <c r="BM41" s="368"/>
      <c r="BN41" s="368"/>
      <c r="BO41" s="368"/>
      <c r="BP41" s="368"/>
      <c r="BQ41" s="368"/>
      <c r="BR41" s="368"/>
      <c r="BS41" s="368"/>
      <c r="BT41" s="368"/>
      <c r="BU41" s="368"/>
      <c r="BV41" s="169"/>
      <c r="BW41" s="367" t="str">
        <f t="shared" si="2"/>
        <v/>
      </c>
      <c r="BX41" s="367"/>
      <c r="BY41" s="368" t="str">
        <f>IF('各会計、関係団体の財政状況及び健全化判断比率'!B75="","",'各会計、関係団体の財政状況及び健全化判断比率'!B75)</f>
        <v/>
      </c>
      <c r="BZ41" s="368"/>
      <c r="CA41" s="368"/>
      <c r="CB41" s="368"/>
      <c r="CC41" s="368"/>
      <c r="CD41" s="368"/>
      <c r="CE41" s="368"/>
      <c r="CF41" s="368"/>
      <c r="CG41" s="368"/>
      <c r="CH41" s="368"/>
      <c r="CI41" s="368"/>
      <c r="CJ41" s="368"/>
      <c r="CK41" s="368"/>
      <c r="CL41" s="368"/>
      <c r="CM41" s="368"/>
      <c r="CN41" s="169"/>
      <c r="CO41" s="367" t="str">
        <f t="shared" si="3"/>
        <v/>
      </c>
      <c r="CP41" s="367"/>
      <c r="CQ41" s="368" t="str">
        <f>IF('各会計、関係団体の財政状況及び健全化判断比率'!BS14="","",'各会計、関係団体の財政状況及び健全化判断比率'!BS14)</f>
        <v/>
      </c>
      <c r="CR41" s="368"/>
      <c r="CS41" s="368"/>
      <c r="CT41" s="368"/>
      <c r="CU41" s="368"/>
      <c r="CV41" s="368"/>
      <c r="CW41" s="368"/>
      <c r="CX41" s="368"/>
      <c r="CY41" s="368"/>
      <c r="CZ41" s="368"/>
      <c r="DA41" s="368"/>
      <c r="DB41" s="368"/>
      <c r="DC41" s="368"/>
      <c r="DD41" s="368"/>
      <c r="DE41" s="368"/>
      <c r="DG41" s="365" t="str">
        <f>IF('各会計、関係団体の財政状況及び健全化判断比率'!BR14="","",'各会計、関係団体の財政状況及び健全化判断比率'!BR14)</f>
        <v/>
      </c>
      <c r="DH41" s="365"/>
      <c r="DI41" s="196"/>
    </row>
    <row r="42" spans="1:113" ht="32.25" customHeight="1" x14ac:dyDescent="0.15">
      <c r="B42" s="193"/>
      <c r="C42" s="367" t="str">
        <f t="shared" si="5"/>
        <v/>
      </c>
      <c r="D42" s="367"/>
      <c r="E42" s="368" t="str">
        <f>IF('各会計、関係団体の財政状況及び健全化判断比率'!B15="","",'各会計、関係団体の財政状況及び健全化判断比率'!B15)</f>
        <v/>
      </c>
      <c r="F42" s="368"/>
      <c r="G42" s="368"/>
      <c r="H42" s="368"/>
      <c r="I42" s="368"/>
      <c r="J42" s="368"/>
      <c r="K42" s="368"/>
      <c r="L42" s="368"/>
      <c r="M42" s="368"/>
      <c r="N42" s="368"/>
      <c r="O42" s="368"/>
      <c r="P42" s="368"/>
      <c r="Q42" s="368"/>
      <c r="R42" s="368"/>
      <c r="S42" s="368"/>
      <c r="T42" s="169"/>
      <c r="U42" s="367" t="str">
        <f t="shared" si="4"/>
        <v/>
      </c>
      <c r="V42" s="367"/>
      <c r="W42" s="368"/>
      <c r="X42" s="368"/>
      <c r="Y42" s="368"/>
      <c r="Z42" s="368"/>
      <c r="AA42" s="368"/>
      <c r="AB42" s="368"/>
      <c r="AC42" s="368"/>
      <c r="AD42" s="368"/>
      <c r="AE42" s="368"/>
      <c r="AF42" s="368"/>
      <c r="AG42" s="368"/>
      <c r="AH42" s="368"/>
      <c r="AI42" s="368"/>
      <c r="AJ42" s="368"/>
      <c r="AK42" s="368"/>
      <c r="AL42" s="169"/>
      <c r="AM42" s="367" t="str">
        <f t="shared" si="0"/>
        <v/>
      </c>
      <c r="AN42" s="367"/>
      <c r="AO42" s="368"/>
      <c r="AP42" s="368"/>
      <c r="AQ42" s="368"/>
      <c r="AR42" s="368"/>
      <c r="AS42" s="368"/>
      <c r="AT42" s="368"/>
      <c r="AU42" s="368"/>
      <c r="AV42" s="368"/>
      <c r="AW42" s="368"/>
      <c r="AX42" s="368"/>
      <c r="AY42" s="368"/>
      <c r="AZ42" s="368"/>
      <c r="BA42" s="368"/>
      <c r="BB42" s="368"/>
      <c r="BC42" s="368"/>
      <c r="BD42" s="169"/>
      <c r="BE42" s="367" t="str">
        <f t="shared" si="1"/>
        <v/>
      </c>
      <c r="BF42" s="367"/>
      <c r="BG42" s="368"/>
      <c r="BH42" s="368"/>
      <c r="BI42" s="368"/>
      <c r="BJ42" s="368"/>
      <c r="BK42" s="368"/>
      <c r="BL42" s="368"/>
      <c r="BM42" s="368"/>
      <c r="BN42" s="368"/>
      <c r="BO42" s="368"/>
      <c r="BP42" s="368"/>
      <c r="BQ42" s="368"/>
      <c r="BR42" s="368"/>
      <c r="BS42" s="368"/>
      <c r="BT42" s="368"/>
      <c r="BU42" s="368"/>
      <c r="BV42" s="169"/>
      <c r="BW42" s="367" t="str">
        <f t="shared" si="2"/>
        <v/>
      </c>
      <c r="BX42" s="367"/>
      <c r="BY42" s="368" t="str">
        <f>IF('各会計、関係団体の財政状況及び健全化判断比率'!B76="","",'各会計、関係団体の財政状況及び健全化判断比率'!B76)</f>
        <v/>
      </c>
      <c r="BZ42" s="368"/>
      <c r="CA42" s="368"/>
      <c r="CB42" s="368"/>
      <c r="CC42" s="368"/>
      <c r="CD42" s="368"/>
      <c r="CE42" s="368"/>
      <c r="CF42" s="368"/>
      <c r="CG42" s="368"/>
      <c r="CH42" s="368"/>
      <c r="CI42" s="368"/>
      <c r="CJ42" s="368"/>
      <c r="CK42" s="368"/>
      <c r="CL42" s="368"/>
      <c r="CM42" s="368"/>
      <c r="CN42" s="169"/>
      <c r="CO42" s="367" t="str">
        <f t="shared" si="3"/>
        <v/>
      </c>
      <c r="CP42" s="367"/>
      <c r="CQ42" s="368" t="str">
        <f>IF('各会計、関係団体の財政状況及び健全化判断比率'!BS15="","",'各会計、関係団体の財政状況及び健全化判断比率'!BS15)</f>
        <v/>
      </c>
      <c r="CR42" s="368"/>
      <c r="CS42" s="368"/>
      <c r="CT42" s="368"/>
      <c r="CU42" s="368"/>
      <c r="CV42" s="368"/>
      <c r="CW42" s="368"/>
      <c r="CX42" s="368"/>
      <c r="CY42" s="368"/>
      <c r="CZ42" s="368"/>
      <c r="DA42" s="368"/>
      <c r="DB42" s="368"/>
      <c r="DC42" s="368"/>
      <c r="DD42" s="368"/>
      <c r="DE42" s="368"/>
      <c r="DG42" s="365" t="str">
        <f>IF('各会計、関係団体の財政状況及び健全化判断比率'!BR15="","",'各会計、関係団体の財政状況及び健全化判断比率'!BR15)</f>
        <v/>
      </c>
      <c r="DH42" s="365"/>
      <c r="DI42" s="196"/>
    </row>
    <row r="43" spans="1:113" ht="32.25" customHeight="1" x14ac:dyDescent="0.15">
      <c r="B43" s="193"/>
      <c r="C43" s="367" t="str">
        <f t="shared" si="5"/>
        <v/>
      </c>
      <c r="D43" s="367"/>
      <c r="E43" s="368" t="str">
        <f>IF('各会計、関係団体の財政状況及び健全化判断比率'!B16="","",'各会計、関係団体の財政状況及び健全化判断比率'!B16)</f>
        <v/>
      </c>
      <c r="F43" s="368"/>
      <c r="G43" s="368"/>
      <c r="H43" s="368"/>
      <c r="I43" s="368"/>
      <c r="J43" s="368"/>
      <c r="K43" s="368"/>
      <c r="L43" s="368"/>
      <c r="M43" s="368"/>
      <c r="N43" s="368"/>
      <c r="O43" s="368"/>
      <c r="P43" s="368"/>
      <c r="Q43" s="368"/>
      <c r="R43" s="368"/>
      <c r="S43" s="368"/>
      <c r="T43" s="169"/>
      <c r="U43" s="367" t="str">
        <f t="shared" si="4"/>
        <v/>
      </c>
      <c r="V43" s="367"/>
      <c r="W43" s="368"/>
      <c r="X43" s="368"/>
      <c r="Y43" s="368"/>
      <c r="Z43" s="368"/>
      <c r="AA43" s="368"/>
      <c r="AB43" s="368"/>
      <c r="AC43" s="368"/>
      <c r="AD43" s="368"/>
      <c r="AE43" s="368"/>
      <c r="AF43" s="368"/>
      <c r="AG43" s="368"/>
      <c r="AH43" s="368"/>
      <c r="AI43" s="368"/>
      <c r="AJ43" s="368"/>
      <c r="AK43" s="368"/>
      <c r="AL43" s="169"/>
      <c r="AM43" s="367" t="str">
        <f t="shared" si="0"/>
        <v/>
      </c>
      <c r="AN43" s="367"/>
      <c r="AO43" s="368"/>
      <c r="AP43" s="368"/>
      <c r="AQ43" s="368"/>
      <c r="AR43" s="368"/>
      <c r="AS43" s="368"/>
      <c r="AT43" s="368"/>
      <c r="AU43" s="368"/>
      <c r="AV43" s="368"/>
      <c r="AW43" s="368"/>
      <c r="AX43" s="368"/>
      <c r="AY43" s="368"/>
      <c r="AZ43" s="368"/>
      <c r="BA43" s="368"/>
      <c r="BB43" s="368"/>
      <c r="BC43" s="368"/>
      <c r="BD43" s="169"/>
      <c r="BE43" s="367" t="str">
        <f t="shared" si="1"/>
        <v/>
      </c>
      <c r="BF43" s="367"/>
      <c r="BG43" s="368"/>
      <c r="BH43" s="368"/>
      <c r="BI43" s="368"/>
      <c r="BJ43" s="368"/>
      <c r="BK43" s="368"/>
      <c r="BL43" s="368"/>
      <c r="BM43" s="368"/>
      <c r="BN43" s="368"/>
      <c r="BO43" s="368"/>
      <c r="BP43" s="368"/>
      <c r="BQ43" s="368"/>
      <c r="BR43" s="368"/>
      <c r="BS43" s="368"/>
      <c r="BT43" s="368"/>
      <c r="BU43" s="368"/>
      <c r="BV43" s="169"/>
      <c r="BW43" s="367" t="str">
        <f t="shared" si="2"/>
        <v/>
      </c>
      <c r="BX43" s="367"/>
      <c r="BY43" s="368" t="str">
        <f>IF('各会計、関係団体の財政状況及び健全化判断比率'!B77="","",'各会計、関係団体の財政状況及び健全化判断比率'!B77)</f>
        <v/>
      </c>
      <c r="BZ43" s="368"/>
      <c r="CA43" s="368"/>
      <c r="CB43" s="368"/>
      <c r="CC43" s="368"/>
      <c r="CD43" s="368"/>
      <c r="CE43" s="368"/>
      <c r="CF43" s="368"/>
      <c r="CG43" s="368"/>
      <c r="CH43" s="368"/>
      <c r="CI43" s="368"/>
      <c r="CJ43" s="368"/>
      <c r="CK43" s="368"/>
      <c r="CL43" s="368"/>
      <c r="CM43" s="368"/>
      <c r="CN43" s="169"/>
      <c r="CO43" s="367" t="str">
        <f t="shared" si="3"/>
        <v/>
      </c>
      <c r="CP43" s="367"/>
      <c r="CQ43" s="368" t="str">
        <f>IF('各会計、関係団体の財政状況及び健全化判断比率'!BS16="","",'各会計、関係団体の財政状況及び健全化判断比率'!BS16)</f>
        <v/>
      </c>
      <c r="CR43" s="368"/>
      <c r="CS43" s="368"/>
      <c r="CT43" s="368"/>
      <c r="CU43" s="368"/>
      <c r="CV43" s="368"/>
      <c r="CW43" s="368"/>
      <c r="CX43" s="368"/>
      <c r="CY43" s="368"/>
      <c r="CZ43" s="368"/>
      <c r="DA43" s="368"/>
      <c r="DB43" s="368"/>
      <c r="DC43" s="368"/>
      <c r="DD43" s="368"/>
      <c r="DE43" s="368"/>
      <c r="DG43" s="365" t="str">
        <f>IF('各会計、関係団体の財政状況及び健全化判断比率'!BR16="","",'各会計、関係団体の財政状況及び健全化判断比率'!BR16)</f>
        <v/>
      </c>
      <c r="DH43" s="365"/>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194</v>
      </c>
      <c r="E46" s="364" t="s">
        <v>195</v>
      </c>
      <c r="F46" s="364"/>
      <c r="G46" s="364"/>
      <c r="H46" s="364"/>
      <c r="I46" s="364"/>
      <c r="J46" s="364"/>
      <c r="K46" s="364"/>
      <c r="L46" s="364"/>
      <c r="M46" s="364"/>
      <c r="N46" s="364"/>
      <c r="O46" s="364"/>
      <c r="P46" s="364"/>
      <c r="Q46" s="364"/>
      <c r="R46" s="364"/>
      <c r="S46" s="364"/>
      <c r="T46" s="364"/>
      <c r="U46" s="364"/>
      <c r="V46" s="364"/>
      <c r="W46" s="364"/>
      <c r="X46" s="364"/>
      <c r="Y46" s="364"/>
      <c r="Z46" s="364"/>
      <c r="AA46" s="364"/>
      <c r="AB46" s="364"/>
      <c r="AC46" s="364"/>
      <c r="AD46" s="364"/>
      <c r="AE46" s="364"/>
      <c r="AF46" s="364"/>
      <c r="AG46" s="364"/>
      <c r="AH46" s="364"/>
      <c r="AI46" s="364"/>
      <c r="AJ46" s="364"/>
      <c r="AK46" s="364"/>
      <c r="AL46" s="364"/>
      <c r="AM46" s="364"/>
      <c r="AN46" s="364"/>
      <c r="AO46" s="364"/>
      <c r="AP46" s="364"/>
      <c r="AQ46" s="364"/>
      <c r="AR46" s="364"/>
      <c r="AS46" s="364"/>
      <c r="AT46" s="364"/>
      <c r="AU46" s="364"/>
      <c r="AV46" s="364"/>
      <c r="AW46" s="364"/>
      <c r="AX46" s="364"/>
      <c r="AY46" s="364"/>
      <c r="AZ46" s="364"/>
      <c r="BA46" s="364"/>
      <c r="BB46" s="364"/>
      <c r="BC46" s="364"/>
      <c r="BD46" s="364"/>
      <c r="BE46" s="364"/>
      <c r="BF46" s="364"/>
      <c r="BG46" s="364"/>
      <c r="BH46" s="364"/>
      <c r="BI46" s="364"/>
      <c r="BJ46" s="364"/>
      <c r="BK46" s="364"/>
      <c r="BL46" s="364"/>
      <c r="BM46" s="364"/>
      <c r="BN46" s="364"/>
      <c r="BO46" s="364"/>
      <c r="BP46" s="364"/>
      <c r="BQ46" s="364"/>
      <c r="BR46" s="364"/>
      <c r="BS46" s="364"/>
      <c r="BT46" s="364"/>
      <c r="BU46" s="364"/>
      <c r="BV46" s="364"/>
      <c r="BW46" s="364"/>
      <c r="BX46" s="364"/>
      <c r="BY46" s="364"/>
      <c r="BZ46" s="364"/>
      <c r="CA46" s="364"/>
      <c r="CB46" s="364"/>
      <c r="CC46" s="364"/>
      <c r="CD46" s="364"/>
      <c r="CE46" s="364"/>
      <c r="CF46" s="364"/>
      <c r="CG46" s="364"/>
      <c r="CH46" s="364"/>
      <c r="CI46" s="364"/>
      <c r="CJ46" s="364"/>
      <c r="CK46" s="364"/>
      <c r="CL46" s="364"/>
      <c r="CM46" s="364"/>
      <c r="CN46" s="364"/>
      <c r="CO46" s="364"/>
      <c r="CP46" s="364"/>
      <c r="CQ46" s="364"/>
      <c r="CR46" s="364"/>
      <c r="CS46" s="364"/>
      <c r="CT46" s="364"/>
      <c r="CU46" s="364"/>
      <c r="CV46" s="364"/>
      <c r="CW46" s="364"/>
      <c r="CX46" s="364"/>
      <c r="CY46" s="364"/>
      <c r="CZ46" s="364"/>
      <c r="DA46" s="364"/>
      <c r="DB46" s="364"/>
      <c r="DC46" s="364"/>
      <c r="DD46" s="364"/>
      <c r="DE46" s="364"/>
      <c r="DF46" s="364"/>
      <c r="DG46" s="364"/>
      <c r="DH46" s="364"/>
      <c r="DI46" s="364"/>
    </row>
    <row r="47" spans="1:113" x14ac:dyDescent="0.15">
      <c r="E47" s="364" t="s">
        <v>196</v>
      </c>
      <c r="F47" s="364"/>
      <c r="G47" s="364"/>
      <c r="H47" s="364"/>
      <c r="I47" s="364"/>
      <c r="J47" s="364"/>
      <c r="K47" s="364"/>
      <c r="L47" s="364"/>
      <c r="M47" s="364"/>
      <c r="N47" s="364"/>
      <c r="O47" s="364"/>
      <c r="P47" s="364"/>
      <c r="Q47" s="364"/>
      <c r="R47" s="364"/>
      <c r="S47" s="364"/>
      <c r="T47" s="364"/>
      <c r="U47" s="364"/>
      <c r="V47" s="364"/>
      <c r="W47" s="364"/>
      <c r="X47" s="364"/>
      <c r="Y47" s="364"/>
      <c r="Z47" s="364"/>
      <c r="AA47" s="364"/>
      <c r="AB47" s="364"/>
      <c r="AC47" s="364"/>
      <c r="AD47" s="364"/>
      <c r="AE47" s="364"/>
      <c r="AF47" s="364"/>
      <c r="AG47" s="364"/>
      <c r="AH47" s="364"/>
      <c r="AI47" s="364"/>
      <c r="AJ47" s="364"/>
      <c r="AK47" s="364"/>
      <c r="AL47" s="364"/>
      <c r="AM47" s="364"/>
      <c r="AN47" s="364"/>
      <c r="AO47" s="364"/>
      <c r="AP47" s="364"/>
      <c r="AQ47" s="364"/>
      <c r="AR47" s="364"/>
      <c r="AS47" s="364"/>
      <c r="AT47" s="364"/>
      <c r="AU47" s="364"/>
      <c r="AV47" s="364"/>
      <c r="AW47" s="364"/>
      <c r="AX47" s="364"/>
      <c r="AY47" s="364"/>
      <c r="AZ47" s="364"/>
      <c r="BA47" s="364"/>
      <c r="BB47" s="364"/>
      <c r="BC47" s="364"/>
      <c r="BD47" s="364"/>
      <c r="BE47" s="364"/>
      <c r="BF47" s="364"/>
      <c r="BG47" s="364"/>
      <c r="BH47" s="364"/>
      <c r="BI47" s="364"/>
      <c r="BJ47" s="364"/>
      <c r="BK47" s="364"/>
      <c r="BL47" s="364"/>
      <c r="BM47" s="364"/>
      <c r="BN47" s="364"/>
      <c r="BO47" s="364"/>
      <c r="BP47" s="364"/>
      <c r="BQ47" s="364"/>
      <c r="BR47" s="364"/>
      <c r="BS47" s="364"/>
      <c r="BT47" s="364"/>
      <c r="BU47" s="364"/>
      <c r="BV47" s="364"/>
      <c r="BW47" s="364"/>
      <c r="BX47" s="364"/>
      <c r="BY47" s="364"/>
      <c r="BZ47" s="364"/>
      <c r="CA47" s="364"/>
      <c r="CB47" s="364"/>
      <c r="CC47" s="364"/>
      <c r="CD47" s="364"/>
      <c r="CE47" s="364"/>
      <c r="CF47" s="364"/>
      <c r="CG47" s="364"/>
      <c r="CH47" s="364"/>
      <c r="CI47" s="364"/>
      <c r="CJ47" s="364"/>
      <c r="CK47" s="364"/>
      <c r="CL47" s="364"/>
      <c r="CM47" s="364"/>
      <c r="CN47" s="364"/>
      <c r="CO47" s="364"/>
      <c r="CP47" s="364"/>
      <c r="CQ47" s="364"/>
      <c r="CR47" s="364"/>
      <c r="CS47" s="364"/>
      <c r="CT47" s="364"/>
      <c r="CU47" s="364"/>
      <c r="CV47" s="364"/>
      <c r="CW47" s="364"/>
      <c r="CX47" s="364"/>
      <c r="CY47" s="364"/>
      <c r="CZ47" s="364"/>
      <c r="DA47" s="364"/>
      <c r="DB47" s="364"/>
      <c r="DC47" s="364"/>
      <c r="DD47" s="364"/>
      <c r="DE47" s="364"/>
      <c r="DF47" s="364"/>
      <c r="DG47" s="364"/>
      <c r="DH47" s="364"/>
      <c r="DI47" s="364"/>
    </row>
    <row r="48" spans="1:113" x14ac:dyDescent="0.15">
      <c r="E48" s="364" t="s">
        <v>197</v>
      </c>
      <c r="F48" s="364"/>
      <c r="G48" s="364"/>
      <c r="H48" s="364"/>
      <c r="I48" s="364"/>
      <c r="J48" s="364"/>
      <c r="K48" s="364"/>
      <c r="L48" s="364"/>
      <c r="M48" s="364"/>
      <c r="N48" s="364"/>
      <c r="O48" s="364"/>
      <c r="P48" s="364"/>
      <c r="Q48" s="364"/>
      <c r="R48" s="364"/>
      <c r="S48" s="364"/>
      <c r="T48" s="364"/>
      <c r="U48" s="364"/>
      <c r="V48" s="364"/>
      <c r="W48" s="364"/>
      <c r="X48" s="364"/>
      <c r="Y48" s="364"/>
      <c r="Z48" s="364"/>
      <c r="AA48" s="364"/>
      <c r="AB48" s="364"/>
      <c r="AC48" s="364"/>
      <c r="AD48" s="364"/>
      <c r="AE48" s="364"/>
      <c r="AF48" s="364"/>
      <c r="AG48" s="364"/>
      <c r="AH48" s="364"/>
      <c r="AI48" s="364"/>
      <c r="AJ48" s="364"/>
      <c r="AK48" s="364"/>
      <c r="AL48" s="364"/>
      <c r="AM48" s="364"/>
      <c r="AN48" s="364"/>
      <c r="AO48" s="364"/>
      <c r="AP48" s="364"/>
      <c r="AQ48" s="364"/>
      <c r="AR48" s="364"/>
      <c r="AS48" s="364"/>
      <c r="AT48" s="364"/>
      <c r="AU48" s="364"/>
      <c r="AV48" s="364"/>
      <c r="AW48" s="364"/>
      <c r="AX48" s="364"/>
      <c r="AY48" s="364"/>
      <c r="AZ48" s="364"/>
      <c r="BA48" s="364"/>
      <c r="BB48" s="364"/>
      <c r="BC48" s="364"/>
      <c r="BD48" s="364"/>
      <c r="BE48" s="364"/>
      <c r="BF48" s="364"/>
      <c r="BG48" s="364"/>
      <c r="BH48" s="364"/>
      <c r="BI48" s="364"/>
      <c r="BJ48" s="364"/>
      <c r="BK48" s="364"/>
      <c r="BL48" s="364"/>
      <c r="BM48" s="364"/>
      <c r="BN48" s="364"/>
      <c r="BO48" s="364"/>
      <c r="BP48" s="364"/>
      <c r="BQ48" s="364"/>
      <c r="BR48" s="364"/>
      <c r="BS48" s="364"/>
      <c r="BT48" s="364"/>
      <c r="BU48" s="364"/>
      <c r="BV48" s="364"/>
      <c r="BW48" s="364"/>
      <c r="BX48" s="364"/>
      <c r="BY48" s="364"/>
      <c r="BZ48" s="364"/>
      <c r="CA48" s="364"/>
      <c r="CB48" s="364"/>
      <c r="CC48" s="364"/>
      <c r="CD48" s="364"/>
      <c r="CE48" s="364"/>
      <c r="CF48" s="364"/>
      <c r="CG48" s="364"/>
      <c r="CH48" s="364"/>
      <c r="CI48" s="364"/>
      <c r="CJ48" s="364"/>
      <c r="CK48" s="364"/>
      <c r="CL48" s="364"/>
      <c r="CM48" s="364"/>
      <c r="CN48" s="364"/>
      <c r="CO48" s="364"/>
      <c r="CP48" s="364"/>
      <c r="CQ48" s="364"/>
      <c r="CR48" s="364"/>
      <c r="CS48" s="364"/>
      <c r="CT48" s="364"/>
      <c r="CU48" s="364"/>
      <c r="CV48" s="364"/>
      <c r="CW48" s="364"/>
      <c r="CX48" s="364"/>
      <c r="CY48" s="364"/>
      <c r="CZ48" s="364"/>
      <c r="DA48" s="364"/>
      <c r="DB48" s="364"/>
      <c r="DC48" s="364"/>
      <c r="DD48" s="364"/>
      <c r="DE48" s="364"/>
      <c r="DF48" s="364"/>
      <c r="DG48" s="364"/>
      <c r="DH48" s="364"/>
      <c r="DI48" s="364"/>
    </row>
    <row r="49" spans="5:113" x14ac:dyDescent="0.15">
      <c r="E49" s="366" t="s">
        <v>198</v>
      </c>
      <c r="F49" s="366"/>
      <c r="G49" s="366"/>
      <c r="H49" s="366"/>
      <c r="I49" s="366"/>
      <c r="J49" s="366"/>
      <c r="K49" s="366"/>
      <c r="L49" s="366"/>
      <c r="M49" s="366"/>
      <c r="N49" s="366"/>
      <c r="O49" s="366"/>
      <c r="P49" s="366"/>
      <c r="Q49" s="366"/>
      <c r="R49" s="366"/>
      <c r="S49" s="366"/>
      <c r="T49" s="366"/>
      <c r="U49" s="366"/>
      <c r="V49" s="366"/>
      <c r="W49" s="366"/>
      <c r="X49" s="366"/>
      <c r="Y49" s="366"/>
      <c r="Z49" s="366"/>
      <c r="AA49" s="366"/>
      <c r="AB49" s="366"/>
      <c r="AC49" s="366"/>
      <c r="AD49" s="366"/>
      <c r="AE49" s="366"/>
      <c r="AF49" s="366"/>
      <c r="AG49" s="366"/>
      <c r="AH49" s="366"/>
      <c r="AI49" s="366"/>
      <c r="AJ49" s="366"/>
      <c r="AK49" s="366"/>
      <c r="AL49" s="366"/>
      <c r="AM49" s="366"/>
      <c r="AN49" s="366"/>
      <c r="AO49" s="366"/>
      <c r="AP49" s="366"/>
      <c r="AQ49" s="366"/>
      <c r="AR49" s="366"/>
      <c r="AS49" s="366"/>
      <c r="AT49" s="366"/>
      <c r="AU49" s="366"/>
      <c r="AV49" s="366"/>
      <c r="AW49" s="366"/>
      <c r="AX49" s="366"/>
      <c r="AY49" s="366"/>
      <c r="AZ49" s="366"/>
      <c r="BA49" s="366"/>
      <c r="BB49" s="366"/>
      <c r="BC49" s="366"/>
      <c r="BD49" s="366"/>
      <c r="BE49" s="366"/>
      <c r="BF49" s="366"/>
      <c r="BG49" s="366"/>
      <c r="BH49" s="366"/>
      <c r="BI49" s="366"/>
      <c r="BJ49" s="366"/>
      <c r="BK49" s="366"/>
      <c r="BL49" s="366"/>
      <c r="BM49" s="366"/>
      <c r="BN49" s="366"/>
      <c r="BO49" s="366"/>
      <c r="BP49" s="366"/>
      <c r="BQ49" s="366"/>
      <c r="BR49" s="366"/>
      <c r="BS49" s="366"/>
      <c r="BT49" s="366"/>
      <c r="BU49" s="366"/>
      <c r="BV49" s="366"/>
      <c r="BW49" s="366"/>
      <c r="BX49" s="366"/>
      <c r="BY49" s="366"/>
      <c r="BZ49" s="366"/>
      <c r="CA49" s="366"/>
      <c r="CB49" s="366"/>
      <c r="CC49" s="366"/>
      <c r="CD49" s="366"/>
      <c r="CE49" s="366"/>
      <c r="CF49" s="366"/>
      <c r="CG49" s="366"/>
      <c r="CH49" s="366"/>
      <c r="CI49" s="366"/>
      <c r="CJ49" s="366"/>
      <c r="CK49" s="366"/>
      <c r="CL49" s="366"/>
      <c r="CM49" s="366"/>
      <c r="CN49" s="366"/>
      <c r="CO49" s="366"/>
      <c r="CP49" s="366"/>
      <c r="CQ49" s="366"/>
      <c r="CR49" s="366"/>
      <c r="CS49" s="366"/>
      <c r="CT49" s="366"/>
      <c r="CU49" s="366"/>
      <c r="CV49" s="366"/>
      <c r="CW49" s="366"/>
      <c r="CX49" s="366"/>
      <c r="CY49" s="366"/>
      <c r="CZ49" s="366"/>
      <c r="DA49" s="366"/>
      <c r="DB49" s="366"/>
      <c r="DC49" s="366"/>
      <c r="DD49" s="366"/>
      <c r="DE49" s="366"/>
      <c r="DF49" s="366"/>
      <c r="DG49" s="366"/>
      <c r="DH49" s="366"/>
      <c r="DI49" s="366"/>
    </row>
    <row r="50" spans="5:113" x14ac:dyDescent="0.15">
      <c r="E50" s="364" t="s">
        <v>199</v>
      </c>
      <c r="F50" s="364"/>
      <c r="G50" s="364"/>
      <c r="H50" s="364"/>
      <c r="I50" s="364"/>
      <c r="J50" s="364"/>
      <c r="K50" s="364"/>
      <c r="L50" s="364"/>
      <c r="M50" s="364"/>
      <c r="N50" s="364"/>
      <c r="O50" s="364"/>
      <c r="P50" s="364"/>
      <c r="Q50" s="364"/>
      <c r="R50" s="364"/>
      <c r="S50" s="364"/>
      <c r="T50" s="364"/>
      <c r="U50" s="364"/>
      <c r="V50" s="364"/>
      <c r="W50" s="364"/>
      <c r="X50" s="364"/>
      <c r="Y50" s="364"/>
      <c r="Z50" s="364"/>
      <c r="AA50" s="364"/>
      <c r="AB50" s="364"/>
      <c r="AC50" s="364"/>
      <c r="AD50" s="364"/>
      <c r="AE50" s="364"/>
      <c r="AF50" s="364"/>
      <c r="AG50" s="364"/>
      <c r="AH50" s="364"/>
      <c r="AI50" s="364"/>
      <c r="AJ50" s="364"/>
      <c r="AK50" s="364"/>
      <c r="AL50" s="364"/>
      <c r="AM50" s="364"/>
      <c r="AN50" s="364"/>
      <c r="AO50" s="364"/>
      <c r="AP50" s="364"/>
      <c r="AQ50" s="364"/>
      <c r="AR50" s="364"/>
      <c r="AS50" s="364"/>
      <c r="AT50" s="364"/>
      <c r="AU50" s="364"/>
      <c r="AV50" s="364"/>
      <c r="AW50" s="364"/>
      <c r="AX50" s="364"/>
      <c r="AY50" s="364"/>
      <c r="AZ50" s="364"/>
      <c r="BA50" s="364"/>
      <c r="BB50" s="364"/>
      <c r="BC50" s="364"/>
      <c r="BD50" s="364"/>
      <c r="BE50" s="364"/>
      <c r="BF50" s="364"/>
      <c r="BG50" s="364"/>
      <c r="BH50" s="364"/>
      <c r="BI50" s="364"/>
      <c r="BJ50" s="364"/>
      <c r="BK50" s="364"/>
      <c r="BL50" s="364"/>
      <c r="BM50" s="364"/>
      <c r="BN50" s="364"/>
      <c r="BO50" s="364"/>
      <c r="BP50" s="364"/>
      <c r="BQ50" s="364"/>
      <c r="BR50" s="364"/>
      <c r="BS50" s="364"/>
      <c r="BT50" s="364"/>
      <c r="BU50" s="364"/>
      <c r="BV50" s="364"/>
      <c r="BW50" s="364"/>
      <c r="BX50" s="364"/>
      <c r="BY50" s="364"/>
      <c r="BZ50" s="364"/>
      <c r="CA50" s="364"/>
      <c r="CB50" s="364"/>
      <c r="CC50" s="364"/>
      <c r="CD50" s="364"/>
      <c r="CE50" s="364"/>
      <c r="CF50" s="364"/>
      <c r="CG50" s="364"/>
      <c r="CH50" s="364"/>
      <c r="CI50" s="364"/>
      <c r="CJ50" s="364"/>
      <c r="CK50" s="364"/>
      <c r="CL50" s="364"/>
      <c r="CM50" s="364"/>
      <c r="CN50" s="364"/>
      <c r="CO50" s="364"/>
      <c r="CP50" s="364"/>
      <c r="CQ50" s="364"/>
      <c r="CR50" s="364"/>
      <c r="CS50" s="364"/>
      <c r="CT50" s="364"/>
      <c r="CU50" s="364"/>
      <c r="CV50" s="364"/>
      <c r="CW50" s="364"/>
      <c r="CX50" s="364"/>
      <c r="CY50" s="364"/>
      <c r="CZ50" s="364"/>
      <c r="DA50" s="364"/>
      <c r="DB50" s="364"/>
      <c r="DC50" s="364"/>
      <c r="DD50" s="364"/>
      <c r="DE50" s="364"/>
      <c r="DF50" s="364"/>
      <c r="DG50" s="364"/>
      <c r="DH50" s="364"/>
      <c r="DI50" s="364"/>
    </row>
    <row r="51" spans="5:113" x14ac:dyDescent="0.15">
      <c r="E51" s="364" t="s">
        <v>200</v>
      </c>
      <c r="F51" s="364"/>
      <c r="G51" s="364"/>
      <c r="H51" s="364"/>
      <c r="I51" s="364"/>
      <c r="J51" s="364"/>
      <c r="K51" s="364"/>
      <c r="L51" s="364"/>
      <c r="M51" s="364"/>
      <c r="N51" s="364"/>
      <c r="O51" s="364"/>
      <c r="P51" s="364"/>
      <c r="Q51" s="364"/>
      <c r="R51" s="364"/>
      <c r="S51" s="364"/>
      <c r="T51" s="364"/>
      <c r="U51" s="364"/>
      <c r="V51" s="364"/>
      <c r="W51" s="364"/>
      <c r="X51" s="364"/>
      <c r="Y51" s="364"/>
      <c r="Z51" s="364"/>
      <c r="AA51" s="364"/>
      <c r="AB51" s="364"/>
      <c r="AC51" s="364"/>
      <c r="AD51" s="364"/>
      <c r="AE51" s="364"/>
      <c r="AF51" s="364"/>
      <c r="AG51" s="364"/>
      <c r="AH51" s="364"/>
      <c r="AI51" s="364"/>
      <c r="AJ51" s="364"/>
      <c r="AK51" s="364"/>
      <c r="AL51" s="364"/>
      <c r="AM51" s="364"/>
      <c r="AN51" s="364"/>
      <c r="AO51" s="364"/>
      <c r="AP51" s="364"/>
      <c r="AQ51" s="364"/>
      <c r="AR51" s="364"/>
      <c r="AS51" s="364"/>
      <c r="AT51" s="364"/>
      <c r="AU51" s="364"/>
      <c r="AV51" s="364"/>
      <c r="AW51" s="364"/>
      <c r="AX51" s="364"/>
      <c r="AY51" s="364"/>
      <c r="AZ51" s="364"/>
      <c r="BA51" s="364"/>
      <c r="BB51" s="364"/>
      <c r="BC51" s="364"/>
      <c r="BD51" s="364"/>
      <c r="BE51" s="364"/>
      <c r="BF51" s="364"/>
      <c r="BG51" s="364"/>
      <c r="BH51" s="364"/>
      <c r="BI51" s="364"/>
      <c r="BJ51" s="364"/>
      <c r="BK51" s="364"/>
      <c r="BL51" s="364"/>
      <c r="BM51" s="364"/>
      <c r="BN51" s="364"/>
      <c r="BO51" s="364"/>
      <c r="BP51" s="364"/>
      <c r="BQ51" s="364"/>
      <c r="BR51" s="364"/>
      <c r="BS51" s="364"/>
      <c r="BT51" s="364"/>
      <c r="BU51" s="364"/>
      <c r="BV51" s="364"/>
      <c r="BW51" s="364"/>
      <c r="BX51" s="364"/>
      <c r="BY51" s="364"/>
      <c r="BZ51" s="364"/>
      <c r="CA51" s="364"/>
      <c r="CB51" s="364"/>
      <c r="CC51" s="364"/>
      <c r="CD51" s="364"/>
      <c r="CE51" s="364"/>
      <c r="CF51" s="364"/>
      <c r="CG51" s="364"/>
      <c r="CH51" s="364"/>
      <c r="CI51" s="364"/>
      <c r="CJ51" s="364"/>
      <c r="CK51" s="364"/>
      <c r="CL51" s="364"/>
      <c r="CM51" s="364"/>
      <c r="CN51" s="364"/>
      <c r="CO51" s="364"/>
      <c r="CP51" s="364"/>
      <c r="CQ51" s="364"/>
      <c r="CR51" s="364"/>
      <c r="CS51" s="364"/>
      <c r="CT51" s="364"/>
      <c r="CU51" s="364"/>
      <c r="CV51" s="364"/>
      <c r="CW51" s="364"/>
      <c r="CX51" s="364"/>
      <c r="CY51" s="364"/>
      <c r="CZ51" s="364"/>
      <c r="DA51" s="364"/>
      <c r="DB51" s="364"/>
      <c r="DC51" s="364"/>
      <c r="DD51" s="364"/>
      <c r="DE51" s="364"/>
      <c r="DF51" s="364"/>
      <c r="DG51" s="364"/>
      <c r="DH51" s="364"/>
      <c r="DI51" s="364"/>
    </row>
    <row r="52" spans="5:113" x14ac:dyDescent="0.15">
      <c r="E52" s="364" t="s">
        <v>201</v>
      </c>
      <c r="F52" s="364"/>
      <c r="G52" s="364"/>
      <c r="H52" s="364"/>
      <c r="I52" s="364"/>
      <c r="J52" s="364"/>
      <c r="K52" s="364"/>
      <c r="L52" s="364"/>
      <c r="M52" s="364"/>
      <c r="N52" s="364"/>
      <c r="O52" s="364"/>
      <c r="P52" s="364"/>
      <c r="Q52" s="364"/>
      <c r="R52" s="364"/>
      <c r="S52" s="364"/>
      <c r="T52" s="364"/>
      <c r="U52" s="364"/>
      <c r="V52" s="364"/>
      <c r="W52" s="364"/>
      <c r="X52" s="364"/>
      <c r="Y52" s="364"/>
      <c r="Z52" s="364"/>
      <c r="AA52" s="364"/>
      <c r="AB52" s="364"/>
      <c r="AC52" s="364"/>
      <c r="AD52" s="364"/>
      <c r="AE52" s="364"/>
      <c r="AF52" s="364"/>
      <c r="AG52" s="364"/>
      <c r="AH52" s="364"/>
      <c r="AI52" s="364"/>
      <c r="AJ52" s="364"/>
      <c r="AK52" s="364"/>
      <c r="AL52" s="364"/>
      <c r="AM52" s="364"/>
      <c r="AN52" s="364"/>
      <c r="AO52" s="364"/>
      <c r="AP52" s="364"/>
      <c r="AQ52" s="364"/>
      <c r="AR52" s="364"/>
      <c r="AS52" s="364"/>
      <c r="AT52" s="364"/>
      <c r="AU52" s="364"/>
      <c r="AV52" s="364"/>
      <c r="AW52" s="364"/>
      <c r="AX52" s="364"/>
      <c r="AY52" s="364"/>
      <c r="AZ52" s="364"/>
      <c r="BA52" s="364"/>
      <c r="BB52" s="364"/>
      <c r="BC52" s="364"/>
      <c r="BD52" s="364"/>
      <c r="BE52" s="364"/>
      <c r="BF52" s="364"/>
      <c r="BG52" s="364"/>
      <c r="BH52" s="364"/>
      <c r="BI52" s="364"/>
      <c r="BJ52" s="364"/>
      <c r="BK52" s="364"/>
      <c r="BL52" s="364"/>
      <c r="BM52" s="364"/>
      <c r="BN52" s="364"/>
      <c r="BO52" s="364"/>
      <c r="BP52" s="364"/>
      <c r="BQ52" s="364"/>
      <c r="BR52" s="364"/>
      <c r="BS52" s="364"/>
      <c r="BT52" s="364"/>
      <c r="BU52" s="364"/>
      <c r="BV52" s="364"/>
      <c r="BW52" s="364"/>
      <c r="BX52" s="364"/>
      <c r="BY52" s="364"/>
      <c r="BZ52" s="364"/>
      <c r="CA52" s="364"/>
      <c r="CB52" s="364"/>
      <c r="CC52" s="364"/>
      <c r="CD52" s="364"/>
      <c r="CE52" s="364"/>
      <c r="CF52" s="364"/>
      <c r="CG52" s="364"/>
      <c r="CH52" s="364"/>
      <c r="CI52" s="364"/>
      <c r="CJ52" s="364"/>
      <c r="CK52" s="364"/>
      <c r="CL52" s="364"/>
      <c r="CM52" s="364"/>
      <c r="CN52" s="364"/>
      <c r="CO52" s="364"/>
      <c r="CP52" s="364"/>
      <c r="CQ52" s="364"/>
      <c r="CR52" s="364"/>
      <c r="CS52" s="364"/>
      <c r="CT52" s="364"/>
      <c r="CU52" s="364"/>
      <c r="CV52" s="364"/>
      <c r="CW52" s="364"/>
      <c r="CX52" s="364"/>
      <c r="CY52" s="364"/>
      <c r="CZ52" s="364"/>
      <c r="DA52" s="364"/>
      <c r="DB52" s="364"/>
      <c r="DC52" s="364"/>
      <c r="DD52" s="364"/>
      <c r="DE52" s="364"/>
      <c r="DF52" s="364"/>
      <c r="DG52" s="364"/>
      <c r="DH52" s="364"/>
      <c r="DI52" s="364"/>
    </row>
    <row r="53" spans="5:113" x14ac:dyDescent="0.15">
      <c r="E53" s="364" t="s">
        <v>202</v>
      </c>
      <c r="F53" s="364"/>
      <c r="G53" s="364"/>
      <c r="H53" s="364"/>
      <c r="I53" s="364"/>
      <c r="J53" s="364"/>
      <c r="K53" s="364"/>
      <c r="L53" s="364"/>
      <c r="M53" s="364"/>
      <c r="N53" s="364"/>
      <c r="O53" s="364"/>
      <c r="P53" s="364"/>
      <c r="Q53" s="364"/>
      <c r="R53" s="364"/>
      <c r="S53" s="364"/>
      <c r="T53" s="364"/>
      <c r="U53" s="364"/>
      <c r="V53" s="364"/>
      <c r="W53" s="364"/>
      <c r="X53" s="364"/>
      <c r="Y53" s="364"/>
      <c r="Z53" s="364"/>
      <c r="AA53" s="364"/>
      <c r="AB53" s="364"/>
      <c r="AC53" s="364"/>
      <c r="AD53" s="364"/>
      <c r="AE53" s="364"/>
      <c r="AF53" s="364"/>
      <c r="AG53" s="364"/>
      <c r="AH53" s="364"/>
      <c r="AI53" s="364"/>
      <c r="AJ53" s="364"/>
      <c r="AK53" s="364"/>
      <c r="AL53" s="364"/>
      <c r="AM53" s="364"/>
      <c r="AN53" s="364"/>
      <c r="AO53" s="364"/>
      <c r="AP53" s="364"/>
      <c r="AQ53" s="364"/>
      <c r="AR53" s="364"/>
      <c r="AS53" s="364"/>
      <c r="AT53" s="364"/>
      <c r="AU53" s="364"/>
      <c r="AV53" s="364"/>
      <c r="AW53" s="364"/>
      <c r="AX53" s="364"/>
      <c r="AY53" s="364"/>
      <c r="AZ53" s="364"/>
      <c r="BA53" s="364"/>
      <c r="BB53" s="364"/>
      <c r="BC53" s="364"/>
      <c r="BD53" s="364"/>
      <c r="BE53" s="364"/>
      <c r="BF53" s="364"/>
      <c r="BG53" s="364"/>
      <c r="BH53" s="364"/>
      <c r="BI53" s="364"/>
      <c r="BJ53" s="364"/>
      <c r="BK53" s="364"/>
      <c r="BL53" s="364"/>
      <c r="BM53" s="364"/>
      <c r="BN53" s="364"/>
      <c r="BO53" s="364"/>
      <c r="BP53" s="364"/>
      <c r="BQ53" s="364"/>
      <c r="BR53" s="364"/>
      <c r="BS53" s="364"/>
      <c r="BT53" s="364"/>
      <c r="BU53" s="364"/>
      <c r="BV53" s="364"/>
      <c r="BW53" s="364"/>
      <c r="BX53" s="364"/>
      <c r="BY53" s="364"/>
      <c r="BZ53" s="364"/>
      <c r="CA53" s="364"/>
      <c r="CB53" s="364"/>
      <c r="CC53" s="364"/>
      <c r="CD53" s="364"/>
      <c r="CE53" s="364"/>
      <c r="CF53" s="364"/>
      <c r="CG53" s="364"/>
      <c r="CH53" s="364"/>
      <c r="CI53" s="364"/>
      <c r="CJ53" s="364"/>
      <c r="CK53" s="364"/>
      <c r="CL53" s="364"/>
      <c r="CM53" s="364"/>
      <c r="CN53" s="364"/>
      <c r="CO53" s="364"/>
      <c r="CP53" s="364"/>
      <c r="CQ53" s="364"/>
      <c r="CR53" s="364"/>
      <c r="CS53" s="364"/>
      <c r="CT53" s="364"/>
      <c r="CU53" s="364"/>
      <c r="CV53" s="364"/>
      <c r="CW53" s="364"/>
      <c r="CX53" s="364"/>
      <c r="CY53" s="364"/>
      <c r="CZ53" s="364"/>
      <c r="DA53" s="364"/>
      <c r="DB53" s="364"/>
      <c r="DC53" s="364"/>
      <c r="DD53" s="364"/>
      <c r="DE53" s="364"/>
      <c r="DF53" s="364"/>
      <c r="DG53" s="364"/>
      <c r="DH53" s="364"/>
      <c r="DI53" s="364"/>
    </row>
    <row r="54" spans="5:113" x14ac:dyDescent="0.15"/>
    <row r="55" spans="5:113" x14ac:dyDescent="0.15"/>
    <row r="56" spans="5:113" x14ac:dyDescent="0.15"/>
  </sheetData>
  <sheetProtection algorithmName="SHA-512" hashValue="1Mj8SvsTlsBDaiB/5wiptSs9PIr5SvvaE1GhmJKWcoA1wMpf3oBlRN5Wg4uIR1PXexWHVL3bDwa6aPT3yb1QGw==" saltValue="U+ljJsPTLs8hlgZ7XmFbv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49"/>
  <sheetViews>
    <sheetView showGridLines="0" zoomScale="70" zoomScaleNormal="7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17" t="s">
        <v>203</v>
      </c>
      <c r="DI1" s="718"/>
      <c r="DJ1" s="718"/>
      <c r="DK1" s="718"/>
      <c r="DL1" s="718"/>
      <c r="DM1" s="718"/>
      <c r="DN1" s="719"/>
      <c r="DO1" s="202"/>
      <c r="DP1" s="717" t="s">
        <v>204</v>
      </c>
      <c r="DQ1" s="718"/>
      <c r="DR1" s="718"/>
      <c r="DS1" s="718"/>
      <c r="DT1" s="718"/>
      <c r="DU1" s="718"/>
      <c r="DV1" s="718"/>
      <c r="DW1" s="718"/>
      <c r="DX1" s="718"/>
      <c r="DY1" s="718"/>
      <c r="DZ1" s="718"/>
      <c r="EA1" s="718"/>
      <c r="EB1" s="718"/>
      <c r="EC1" s="719"/>
      <c r="ED1" s="201"/>
      <c r="EE1" s="201"/>
      <c r="EF1" s="201"/>
      <c r="EG1" s="201"/>
      <c r="EH1" s="201"/>
      <c r="EI1" s="201"/>
      <c r="EJ1" s="201"/>
      <c r="EK1" s="201"/>
      <c r="EL1" s="201"/>
      <c r="EM1" s="201"/>
    </row>
    <row r="2" spans="2:143" ht="22.5" customHeight="1" x14ac:dyDescent="0.15">
      <c r="B2" s="203" t="s">
        <v>205</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673" t="s">
        <v>206</v>
      </c>
      <c r="C3" s="674"/>
      <c r="D3" s="674"/>
      <c r="E3" s="674"/>
      <c r="F3" s="674"/>
      <c r="G3" s="674"/>
      <c r="H3" s="674"/>
      <c r="I3" s="674"/>
      <c r="J3" s="674"/>
      <c r="K3" s="674"/>
      <c r="L3" s="674"/>
      <c r="M3" s="674"/>
      <c r="N3" s="674"/>
      <c r="O3" s="674"/>
      <c r="P3" s="674"/>
      <c r="Q3" s="674"/>
      <c r="R3" s="674"/>
      <c r="S3" s="674"/>
      <c r="T3" s="674"/>
      <c r="U3" s="674"/>
      <c r="V3" s="674"/>
      <c r="W3" s="674"/>
      <c r="X3" s="674"/>
      <c r="Y3" s="674"/>
      <c r="Z3" s="674"/>
      <c r="AA3" s="674"/>
      <c r="AB3" s="674"/>
      <c r="AC3" s="674"/>
      <c r="AD3" s="674"/>
      <c r="AE3" s="674"/>
      <c r="AF3" s="674"/>
      <c r="AG3" s="674"/>
      <c r="AH3" s="674"/>
      <c r="AI3" s="674"/>
      <c r="AJ3" s="674"/>
      <c r="AK3" s="674"/>
      <c r="AL3" s="674"/>
      <c r="AM3" s="674"/>
      <c r="AN3" s="674"/>
      <c r="AO3" s="674"/>
      <c r="AP3" s="673" t="s">
        <v>207</v>
      </c>
      <c r="AQ3" s="674"/>
      <c r="AR3" s="674"/>
      <c r="AS3" s="674"/>
      <c r="AT3" s="674"/>
      <c r="AU3" s="674"/>
      <c r="AV3" s="674"/>
      <c r="AW3" s="674"/>
      <c r="AX3" s="674"/>
      <c r="AY3" s="674"/>
      <c r="AZ3" s="674"/>
      <c r="BA3" s="674"/>
      <c r="BB3" s="674"/>
      <c r="BC3" s="674"/>
      <c r="BD3" s="674"/>
      <c r="BE3" s="674"/>
      <c r="BF3" s="674"/>
      <c r="BG3" s="674"/>
      <c r="BH3" s="674"/>
      <c r="BI3" s="674"/>
      <c r="BJ3" s="674"/>
      <c r="BK3" s="674"/>
      <c r="BL3" s="674"/>
      <c r="BM3" s="674"/>
      <c r="BN3" s="674"/>
      <c r="BO3" s="674"/>
      <c r="BP3" s="674"/>
      <c r="BQ3" s="674"/>
      <c r="BR3" s="674"/>
      <c r="BS3" s="674"/>
      <c r="BT3" s="674"/>
      <c r="BU3" s="674"/>
      <c r="BV3" s="674"/>
      <c r="BW3" s="674"/>
      <c r="BX3" s="674"/>
      <c r="BY3" s="674"/>
      <c r="BZ3" s="674"/>
      <c r="CA3" s="674"/>
      <c r="CB3" s="675"/>
      <c r="CD3" s="673" t="s">
        <v>208</v>
      </c>
      <c r="CE3" s="674"/>
      <c r="CF3" s="674"/>
      <c r="CG3" s="674"/>
      <c r="CH3" s="674"/>
      <c r="CI3" s="674"/>
      <c r="CJ3" s="674"/>
      <c r="CK3" s="674"/>
      <c r="CL3" s="674"/>
      <c r="CM3" s="674"/>
      <c r="CN3" s="674"/>
      <c r="CO3" s="674"/>
      <c r="CP3" s="674"/>
      <c r="CQ3" s="674"/>
      <c r="CR3" s="674"/>
      <c r="CS3" s="674"/>
      <c r="CT3" s="674"/>
      <c r="CU3" s="674"/>
      <c r="CV3" s="674"/>
      <c r="CW3" s="674"/>
      <c r="CX3" s="674"/>
      <c r="CY3" s="674"/>
      <c r="CZ3" s="674"/>
      <c r="DA3" s="674"/>
      <c r="DB3" s="674"/>
      <c r="DC3" s="674"/>
      <c r="DD3" s="674"/>
      <c r="DE3" s="674"/>
      <c r="DF3" s="674"/>
      <c r="DG3" s="674"/>
      <c r="DH3" s="674"/>
      <c r="DI3" s="674"/>
      <c r="DJ3" s="674"/>
      <c r="DK3" s="674"/>
      <c r="DL3" s="674"/>
      <c r="DM3" s="674"/>
      <c r="DN3" s="674"/>
      <c r="DO3" s="674"/>
      <c r="DP3" s="674"/>
      <c r="DQ3" s="674"/>
      <c r="DR3" s="674"/>
      <c r="DS3" s="674"/>
      <c r="DT3" s="674"/>
      <c r="DU3" s="674"/>
      <c r="DV3" s="674"/>
      <c r="DW3" s="674"/>
      <c r="DX3" s="674"/>
      <c r="DY3" s="674"/>
      <c r="DZ3" s="674"/>
      <c r="EA3" s="674"/>
      <c r="EB3" s="674"/>
      <c r="EC3" s="675"/>
    </row>
    <row r="4" spans="2:143" ht="11.25" customHeight="1" x14ac:dyDescent="0.15">
      <c r="B4" s="673" t="s">
        <v>1</v>
      </c>
      <c r="C4" s="674"/>
      <c r="D4" s="674"/>
      <c r="E4" s="674"/>
      <c r="F4" s="674"/>
      <c r="G4" s="674"/>
      <c r="H4" s="674"/>
      <c r="I4" s="674"/>
      <c r="J4" s="674"/>
      <c r="K4" s="674"/>
      <c r="L4" s="674"/>
      <c r="M4" s="674"/>
      <c r="N4" s="674"/>
      <c r="O4" s="674"/>
      <c r="P4" s="674"/>
      <c r="Q4" s="675"/>
      <c r="R4" s="673" t="s">
        <v>209</v>
      </c>
      <c r="S4" s="674"/>
      <c r="T4" s="674"/>
      <c r="U4" s="674"/>
      <c r="V4" s="674"/>
      <c r="W4" s="674"/>
      <c r="X4" s="674"/>
      <c r="Y4" s="675"/>
      <c r="Z4" s="673" t="s">
        <v>210</v>
      </c>
      <c r="AA4" s="674"/>
      <c r="AB4" s="674"/>
      <c r="AC4" s="675"/>
      <c r="AD4" s="673" t="s">
        <v>211</v>
      </c>
      <c r="AE4" s="674"/>
      <c r="AF4" s="674"/>
      <c r="AG4" s="674"/>
      <c r="AH4" s="674"/>
      <c r="AI4" s="674"/>
      <c r="AJ4" s="674"/>
      <c r="AK4" s="675"/>
      <c r="AL4" s="673" t="s">
        <v>210</v>
      </c>
      <c r="AM4" s="674"/>
      <c r="AN4" s="674"/>
      <c r="AO4" s="675"/>
      <c r="AP4" s="720" t="s">
        <v>212</v>
      </c>
      <c r="AQ4" s="720"/>
      <c r="AR4" s="720"/>
      <c r="AS4" s="720"/>
      <c r="AT4" s="720"/>
      <c r="AU4" s="720"/>
      <c r="AV4" s="720"/>
      <c r="AW4" s="720"/>
      <c r="AX4" s="720"/>
      <c r="AY4" s="720"/>
      <c r="AZ4" s="720"/>
      <c r="BA4" s="720"/>
      <c r="BB4" s="720"/>
      <c r="BC4" s="720"/>
      <c r="BD4" s="720"/>
      <c r="BE4" s="720"/>
      <c r="BF4" s="720"/>
      <c r="BG4" s="720" t="s">
        <v>213</v>
      </c>
      <c r="BH4" s="720"/>
      <c r="BI4" s="720"/>
      <c r="BJ4" s="720"/>
      <c r="BK4" s="720"/>
      <c r="BL4" s="720"/>
      <c r="BM4" s="720"/>
      <c r="BN4" s="720"/>
      <c r="BO4" s="720" t="s">
        <v>210</v>
      </c>
      <c r="BP4" s="720"/>
      <c r="BQ4" s="720"/>
      <c r="BR4" s="720"/>
      <c r="BS4" s="720" t="s">
        <v>214</v>
      </c>
      <c r="BT4" s="720"/>
      <c r="BU4" s="720"/>
      <c r="BV4" s="720"/>
      <c r="BW4" s="720"/>
      <c r="BX4" s="720"/>
      <c r="BY4" s="720"/>
      <c r="BZ4" s="720"/>
      <c r="CA4" s="720"/>
      <c r="CB4" s="720"/>
      <c r="CD4" s="673" t="s">
        <v>215</v>
      </c>
      <c r="CE4" s="674"/>
      <c r="CF4" s="674"/>
      <c r="CG4" s="674"/>
      <c r="CH4" s="674"/>
      <c r="CI4" s="674"/>
      <c r="CJ4" s="674"/>
      <c r="CK4" s="674"/>
      <c r="CL4" s="674"/>
      <c r="CM4" s="674"/>
      <c r="CN4" s="674"/>
      <c r="CO4" s="674"/>
      <c r="CP4" s="674"/>
      <c r="CQ4" s="674"/>
      <c r="CR4" s="674"/>
      <c r="CS4" s="674"/>
      <c r="CT4" s="674"/>
      <c r="CU4" s="674"/>
      <c r="CV4" s="674"/>
      <c r="CW4" s="674"/>
      <c r="CX4" s="674"/>
      <c r="CY4" s="674"/>
      <c r="CZ4" s="674"/>
      <c r="DA4" s="674"/>
      <c r="DB4" s="674"/>
      <c r="DC4" s="674"/>
      <c r="DD4" s="674"/>
      <c r="DE4" s="674"/>
      <c r="DF4" s="674"/>
      <c r="DG4" s="674"/>
      <c r="DH4" s="674"/>
      <c r="DI4" s="674"/>
      <c r="DJ4" s="674"/>
      <c r="DK4" s="674"/>
      <c r="DL4" s="674"/>
      <c r="DM4" s="674"/>
      <c r="DN4" s="674"/>
      <c r="DO4" s="674"/>
      <c r="DP4" s="674"/>
      <c r="DQ4" s="674"/>
      <c r="DR4" s="674"/>
      <c r="DS4" s="674"/>
      <c r="DT4" s="674"/>
      <c r="DU4" s="674"/>
      <c r="DV4" s="674"/>
      <c r="DW4" s="674"/>
      <c r="DX4" s="674"/>
      <c r="DY4" s="674"/>
      <c r="DZ4" s="674"/>
      <c r="EA4" s="674"/>
      <c r="EB4" s="674"/>
      <c r="EC4" s="675"/>
    </row>
    <row r="5" spans="2:143" ht="11.25" customHeight="1" x14ac:dyDescent="0.15">
      <c r="B5" s="679" t="s">
        <v>216</v>
      </c>
      <c r="C5" s="680"/>
      <c r="D5" s="680"/>
      <c r="E5" s="680"/>
      <c r="F5" s="680"/>
      <c r="G5" s="680"/>
      <c r="H5" s="680"/>
      <c r="I5" s="680"/>
      <c r="J5" s="680"/>
      <c r="K5" s="680"/>
      <c r="L5" s="680"/>
      <c r="M5" s="680"/>
      <c r="N5" s="680"/>
      <c r="O5" s="680"/>
      <c r="P5" s="680"/>
      <c r="Q5" s="681"/>
      <c r="R5" s="676">
        <v>1394173</v>
      </c>
      <c r="S5" s="677"/>
      <c r="T5" s="677"/>
      <c r="U5" s="677"/>
      <c r="V5" s="677"/>
      <c r="W5" s="677"/>
      <c r="X5" s="677"/>
      <c r="Y5" s="702"/>
      <c r="Z5" s="715">
        <v>14.2</v>
      </c>
      <c r="AA5" s="715"/>
      <c r="AB5" s="715"/>
      <c r="AC5" s="715"/>
      <c r="AD5" s="716">
        <v>1394173</v>
      </c>
      <c r="AE5" s="716"/>
      <c r="AF5" s="716"/>
      <c r="AG5" s="716"/>
      <c r="AH5" s="716"/>
      <c r="AI5" s="716"/>
      <c r="AJ5" s="716"/>
      <c r="AK5" s="716"/>
      <c r="AL5" s="703">
        <v>25.4</v>
      </c>
      <c r="AM5" s="685"/>
      <c r="AN5" s="685"/>
      <c r="AO5" s="704"/>
      <c r="AP5" s="679" t="s">
        <v>217</v>
      </c>
      <c r="AQ5" s="680"/>
      <c r="AR5" s="680"/>
      <c r="AS5" s="680"/>
      <c r="AT5" s="680"/>
      <c r="AU5" s="680"/>
      <c r="AV5" s="680"/>
      <c r="AW5" s="680"/>
      <c r="AX5" s="680"/>
      <c r="AY5" s="680"/>
      <c r="AZ5" s="680"/>
      <c r="BA5" s="680"/>
      <c r="BB5" s="680"/>
      <c r="BC5" s="680"/>
      <c r="BD5" s="680"/>
      <c r="BE5" s="680"/>
      <c r="BF5" s="681"/>
      <c r="BG5" s="621">
        <v>1394173</v>
      </c>
      <c r="BH5" s="622"/>
      <c r="BI5" s="622"/>
      <c r="BJ5" s="622"/>
      <c r="BK5" s="622"/>
      <c r="BL5" s="622"/>
      <c r="BM5" s="622"/>
      <c r="BN5" s="623"/>
      <c r="BO5" s="659">
        <v>100</v>
      </c>
      <c r="BP5" s="659"/>
      <c r="BQ5" s="659"/>
      <c r="BR5" s="659"/>
      <c r="BS5" s="660">
        <v>18686</v>
      </c>
      <c r="BT5" s="660"/>
      <c r="BU5" s="660"/>
      <c r="BV5" s="660"/>
      <c r="BW5" s="660"/>
      <c r="BX5" s="660"/>
      <c r="BY5" s="660"/>
      <c r="BZ5" s="660"/>
      <c r="CA5" s="660"/>
      <c r="CB5" s="695"/>
      <c r="CD5" s="673" t="s">
        <v>212</v>
      </c>
      <c r="CE5" s="674"/>
      <c r="CF5" s="674"/>
      <c r="CG5" s="674"/>
      <c r="CH5" s="674"/>
      <c r="CI5" s="674"/>
      <c r="CJ5" s="674"/>
      <c r="CK5" s="674"/>
      <c r="CL5" s="674"/>
      <c r="CM5" s="674"/>
      <c r="CN5" s="674"/>
      <c r="CO5" s="674"/>
      <c r="CP5" s="674"/>
      <c r="CQ5" s="675"/>
      <c r="CR5" s="673" t="s">
        <v>218</v>
      </c>
      <c r="CS5" s="674"/>
      <c r="CT5" s="674"/>
      <c r="CU5" s="674"/>
      <c r="CV5" s="674"/>
      <c r="CW5" s="674"/>
      <c r="CX5" s="674"/>
      <c r="CY5" s="675"/>
      <c r="CZ5" s="673" t="s">
        <v>210</v>
      </c>
      <c r="DA5" s="674"/>
      <c r="DB5" s="674"/>
      <c r="DC5" s="675"/>
      <c r="DD5" s="673" t="s">
        <v>219</v>
      </c>
      <c r="DE5" s="674"/>
      <c r="DF5" s="674"/>
      <c r="DG5" s="674"/>
      <c r="DH5" s="674"/>
      <c r="DI5" s="674"/>
      <c r="DJ5" s="674"/>
      <c r="DK5" s="674"/>
      <c r="DL5" s="674"/>
      <c r="DM5" s="674"/>
      <c r="DN5" s="674"/>
      <c r="DO5" s="674"/>
      <c r="DP5" s="675"/>
      <c r="DQ5" s="673" t="s">
        <v>220</v>
      </c>
      <c r="DR5" s="674"/>
      <c r="DS5" s="674"/>
      <c r="DT5" s="674"/>
      <c r="DU5" s="674"/>
      <c r="DV5" s="674"/>
      <c r="DW5" s="674"/>
      <c r="DX5" s="674"/>
      <c r="DY5" s="674"/>
      <c r="DZ5" s="674"/>
      <c r="EA5" s="674"/>
      <c r="EB5" s="674"/>
      <c r="EC5" s="675"/>
    </row>
    <row r="6" spans="2:143" ht="11.25" customHeight="1" x14ac:dyDescent="0.15">
      <c r="B6" s="618" t="s">
        <v>221</v>
      </c>
      <c r="C6" s="619"/>
      <c r="D6" s="619"/>
      <c r="E6" s="619"/>
      <c r="F6" s="619"/>
      <c r="G6" s="619"/>
      <c r="H6" s="619"/>
      <c r="I6" s="619"/>
      <c r="J6" s="619"/>
      <c r="K6" s="619"/>
      <c r="L6" s="619"/>
      <c r="M6" s="619"/>
      <c r="N6" s="619"/>
      <c r="O6" s="619"/>
      <c r="P6" s="619"/>
      <c r="Q6" s="620"/>
      <c r="R6" s="621">
        <v>208976</v>
      </c>
      <c r="S6" s="622"/>
      <c r="T6" s="622"/>
      <c r="U6" s="622"/>
      <c r="V6" s="622"/>
      <c r="W6" s="622"/>
      <c r="X6" s="622"/>
      <c r="Y6" s="623"/>
      <c r="Z6" s="659">
        <v>2.1</v>
      </c>
      <c r="AA6" s="659"/>
      <c r="AB6" s="659"/>
      <c r="AC6" s="659"/>
      <c r="AD6" s="660">
        <v>208976</v>
      </c>
      <c r="AE6" s="660"/>
      <c r="AF6" s="660"/>
      <c r="AG6" s="660"/>
      <c r="AH6" s="660"/>
      <c r="AI6" s="660"/>
      <c r="AJ6" s="660"/>
      <c r="AK6" s="660"/>
      <c r="AL6" s="624">
        <v>3.8</v>
      </c>
      <c r="AM6" s="625"/>
      <c r="AN6" s="625"/>
      <c r="AO6" s="661"/>
      <c r="AP6" s="618" t="s">
        <v>222</v>
      </c>
      <c r="AQ6" s="619"/>
      <c r="AR6" s="619"/>
      <c r="AS6" s="619"/>
      <c r="AT6" s="619"/>
      <c r="AU6" s="619"/>
      <c r="AV6" s="619"/>
      <c r="AW6" s="619"/>
      <c r="AX6" s="619"/>
      <c r="AY6" s="619"/>
      <c r="AZ6" s="619"/>
      <c r="BA6" s="619"/>
      <c r="BB6" s="619"/>
      <c r="BC6" s="619"/>
      <c r="BD6" s="619"/>
      <c r="BE6" s="619"/>
      <c r="BF6" s="620"/>
      <c r="BG6" s="621">
        <v>1394173</v>
      </c>
      <c r="BH6" s="622"/>
      <c r="BI6" s="622"/>
      <c r="BJ6" s="622"/>
      <c r="BK6" s="622"/>
      <c r="BL6" s="622"/>
      <c r="BM6" s="622"/>
      <c r="BN6" s="623"/>
      <c r="BO6" s="659">
        <v>100</v>
      </c>
      <c r="BP6" s="659"/>
      <c r="BQ6" s="659"/>
      <c r="BR6" s="659"/>
      <c r="BS6" s="660">
        <v>18686</v>
      </c>
      <c r="BT6" s="660"/>
      <c r="BU6" s="660"/>
      <c r="BV6" s="660"/>
      <c r="BW6" s="660"/>
      <c r="BX6" s="660"/>
      <c r="BY6" s="660"/>
      <c r="BZ6" s="660"/>
      <c r="CA6" s="660"/>
      <c r="CB6" s="695"/>
      <c r="CD6" s="679" t="s">
        <v>223</v>
      </c>
      <c r="CE6" s="680"/>
      <c r="CF6" s="680"/>
      <c r="CG6" s="680"/>
      <c r="CH6" s="680"/>
      <c r="CI6" s="680"/>
      <c r="CJ6" s="680"/>
      <c r="CK6" s="680"/>
      <c r="CL6" s="680"/>
      <c r="CM6" s="680"/>
      <c r="CN6" s="680"/>
      <c r="CO6" s="680"/>
      <c r="CP6" s="680"/>
      <c r="CQ6" s="681"/>
      <c r="CR6" s="621">
        <v>82445</v>
      </c>
      <c r="CS6" s="622"/>
      <c r="CT6" s="622"/>
      <c r="CU6" s="622"/>
      <c r="CV6" s="622"/>
      <c r="CW6" s="622"/>
      <c r="CX6" s="622"/>
      <c r="CY6" s="623"/>
      <c r="CZ6" s="703">
        <v>0.9</v>
      </c>
      <c r="DA6" s="685"/>
      <c r="DB6" s="685"/>
      <c r="DC6" s="705"/>
      <c r="DD6" s="627" t="s">
        <v>122</v>
      </c>
      <c r="DE6" s="622"/>
      <c r="DF6" s="622"/>
      <c r="DG6" s="622"/>
      <c r="DH6" s="622"/>
      <c r="DI6" s="622"/>
      <c r="DJ6" s="622"/>
      <c r="DK6" s="622"/>
      <c r="DL6" s="622"/>
      <c r="DM6" s="622"/>
      <c r="DN6" s="622"/>
      <c r="DO6" s="622"/>
      <c r="DP6" s="623"/>
      <c r="DQ6" s="627">
        <v>82445</v>
      </c>
      <c r="DR6" s="622"/>
      <c r="DS6" s="622"/>
      <c r="DT6" s="622"/>
      <c r="DU6" s="622"/>
      <c r="DV6" s="622"/>
      <c r="DW6" s="622"/>
      <c r="DX6" s="622"/>
      <c r="DY6" s="622"/>
      <c r="DZ6" s="622"/>
      <c r="EA6" s="622"/>
      <c r="EB6" s="622"/>
      <c r="EC6" s="658"/>
    </row>
    <row r="7" spans="2:143" ht="11.25" customHeight="1" x14ac:dyDescent="0.15">
      <c r="B7" s="618" t="s">
        <v>224</v>
      </c>
      <c r="C7" s="619"/>
      <c r="D7" s="619"/>
      <c r="E7" s="619"/>
      <c r="F7" s="619"/>
      <c r="G7" s="619"/>
      <c r="H7" s="619"/>
      <c r="I7" s="619"/>
      <c r="J7" s="619"/>
      <c r="K7" s="619"/>
      <c r="L7" s="619"/>
      <c r="M7" s="619"/>
      <c r="N7" s="619"/>
      <c r="O7" s="619"/>
      <c r="P7" s="619"/>
      <c r="Q7" s="620"/>
      <c r="R7" s="621">
        <v>581</v>
      </c>
      <c r="S7" s="622"/>
      <c r="T7" s="622"/>
      <c r="U7" s="622"/>
      <c r="V7" s="622"/>
      <c r="W7" s="622"/>
      <c r="X7" s="622"/>
      <c r="Y7" s="623"/>
      <c r="Z7" s="659">
        <v>0</v>
      </c>
      <c r="AA7" s="659"/>
      <c r="AB7" s="659"/>
      <c r="AC7" s="659"/>
      <c r="AD7" s="660">
        <v>581</v>
      </c>
      <c r="AE7" s="660"/>
      <c r="AF7" s="660"/>
      <c r="AG7" s="660"/>
      <c r="AH7" s="660"/>
      <c r="AI7" s="660"/>
      <c r="AJ7" s="660"/>
      <c r="AK7" s="660"/>
      <c r="AL7" s="624">
        <v>0</v>
      </c>
      <c r="AM7" s="625"/>
      <c r="AN7" s="625"/>
      <c r="AO7" s="661"/>
      <c r="AP7" s="618" t="s">
        <v>225</v>
      </c>
      <c r="AQ7" s="619"/>
      <c r="AR7" s="619"/>
      <c r="AS7" s="619"/>
      <c r="AT7" s="619"/>
      <c r="AU7" s="619"/>
      <c r="AV7" s="619"/>
      <c r="AW7" s="619"/>
      <c r="AX7" s="619"/>
      <c r="AY7" s="619"/>
      <c r="AZ7" s="619"/>
      <c r="BA7" s="619"/>
      <c r="BB7" s="619"/>
      <c r="BC7" s="619"/>
      <c r="BD7" s="619"/>
      <c r="BE7" s="619"/>
      <c r="BF7" s="620"/>
      <c r="BG7" s="621">
        <v>543948</v>
      </c>
      <c r="BH7" s="622"/>
      <c r="BI7" s="622"/>
      <c r="BJ7" s="622"/>
      <c r="BK7" s="622"/>
      <c r="BL7" s="622"/>
      <c r="BM7" s="622"/>
      <c r="BN7" s="623"/>
      <c r="BO7" s="659">
        <v>39</v>
      </c>
      <c r="BP7" s="659"/>
      <c r="BQ7" s="659"/>
      <c r="BR7" s="659"/>
      <c r="BS7" s="660">
        <v>18686</v>
      </c>
      <c r="BT7" s="660"/>
      <c r="BU7" s="660"/>
      <c r="BV7" s="660"/>
      <c r="BW7" s="660"/>
      <c r="BX7" s="660"/>
      <c r="BY7" s="660"/>
      <c r="BZ7" s="660"/>
      <c r="CA7" s="660"/>
      <c r="CB7" s="695"/>
      <c r="CD7" s="618" t="s">
        <v>226</v>
      </c>
      <c r="CE7" s="619"/>
      <c r="CF7" s="619"/>
      <c r="CG7" s="619"/>
      <c r="CH7" s="619"/>
      <c r="CI7" s="619"/>
      <c r="CJ7" s="619"/>
      <c r="CK7" s="619"/>
      <c r="CL7" s="619"/>
      <c r="CM7" s="619"/>
      <c r="CN7" s="619"/>
      <c r="CO7" s="619"/>
      <c r="CP7" s="619"/>
      <c r="CQ7" s="620"/>
      <c r="CR7" s="621">
        <v>1818108</v>
      </c>
      <c r="CS7" s="622"/>
      <c r="CT7" s="622"/>
      <c r="CU7" s="622"/>
      <c r="CV7" s="622"/>
      <c r="CW7" s="622"/>
      <c r="CX7" s="622"/>
      <c r="CY7" s="623"/>
      <c r="CZ7" s="659">
        <v>19.100000000000001</v>
      </c>
      <c r="DA7" s="659"/>
      <c r="DB7" s="659"/>
      <c r="DC7" s="659"/>
      <c r="DD7" s="627">
        <v>29591</v>
      </c>
      <c r="DE7" s="622"/>
      <c r="DF7" s="622"/>
      <c r="DG7" s="622"/>
      <c r="DH7" s="622"/>
      <c r="DI7" s="622"/>
      <c r="DJ7" s="622"/>
      <c r="DK7" s="622"/>
      <c r="DL7" s="622"/>
      <c r="DM7" s="622"/>
      <c r="DN7" s="622"/>
      <c r="DO7" s="622"/>
      <c r="DP7" s="623"/>
      <c r="DQ7" s="627">
        <v>1322072</v>
      </c>
      <c r="DR7" s="622"/>
      <c r="DS7" s="622"/>
      <c r="DT7" s="622"/>
      <c r="DU7" s="622"/>
      <c r="DV7" s="622"/>
      <c r="DW7" s="622"/>
      <c r="DX7" s="622"/>
      <c r="DY7" s="622"/>
      <c r="DZ7" s="622"/>
      <c r="EA7" s="622"/>
      <c r="EB7" s="622"/>
      <c r="EC7" s="658"/>
    </row>
    <row r="8" spans="2:143" ht="11.25" customHeight="1" x14ac:dyDescent="0.15">
      <c r="B8" s="618" t="s">
        <v>227</v>
      </c>
      <c r="C8" s="619"/>
      <c r="D8" s="619"/>
      <c r="E8" s="619"/>
      <c r="F8" s="619"/>
      <c r="G8" s="619"/>
      <c r="H8" s="619"/>
      <c r="I8" s="619"/>
      <c r="J8" s="619"/>
      <c r="K8" s="619"/>
      <c r="L8" s="619"/>
      <c r="M8" s="619"/>
      <c r="N8" s="619"/>
      <c r="O8" s="619"/>
      <c r="P8" s="619"/>
      <c r="Q8" s="620"/>
      <c r="R8" s="621">
        <v>5491</v>
      </c>
      <c r="S8" s="622"/>
      <c r="T8" s="622"/>
      <c r="U8" s="622"/>
      <c r="V8" s="622"/>
      <c r="W8" s="622"/>
      <c r="X8" s="622"/>
      <c r="Y8" s="623"/>
      <c r="Z8" s="659">
        <v>0.1</v>
      </c>
      <c r="AA8" s="659"/>
      <c r="AB8" s="659"/>
      <c r="AC8" s="659"/>
      <c r="AD8" s="660">
        <v>5491</v>
      </c>
      <c r="AE8" s="660"/>
      <c r="AF8" s="660"/>
      <c r="AG8" s="660"/>
      <c r="AH8" s="660"/>
      <c r="AI8" s="660"/>
      <c r="AJ8" s="660"/>
      <c r="AK8" s="660"/>
      <c r="AL8" s="624">
        <v>0.1</v>
      </c>
      <c r="AM8" s="625"/>
      <c r="AN8" s="625"/>
      <c r="AO8" s="661"/>
      <c r="AP8" s="618" t="s">
        <v>228</v>
      </c>
      <c r="AQ8" s="619"/>
      <c r="AR8" s="619"/>
      <c r="AS8" s="619"/>
      <c r="AT8" s="619"/>
      <c r="AU8" s="619"/>
      <c r="AV8" s="619"/>
      <c r="AW8" s="619"/>
      <c r="AX8" s="619"/>
      <c r="AY8" s="619"/>
      <c r="AZ8" s="619"/>
      <c r="BA8" s="619"/>
      <c r="BB8" s="619"/>
      <c r="BC8" s="619"/>
      <c r="BD8" s="619"/>
      <c r="BE8" s="619"/>
      <c r="BF8" s="620"/>
      <c r="BG8" s="621">
        <v>14186</v>
      </c>
      <c r="BH8" s="622"/>
      <c r="BI8" s="622"/>
      <c r="BJ8" s="622"/>
      <c r="BK8" s="622"/>
      <c r="BL8" s="622"/>
      <c r="BM8" s="622"/>
      <c r="BN8" s="623"/>
      <c r="BO8" s="659">
        <v>1</v>
      </c>
      <c r="BP8" s="659"/>
      <c r="BQ8" s="659"/>
      <c r="BR8" s="659"/>
      <c r="BS8" s="660" t="s">
        <v>122</v>
      </c>
      <c r="BT8" s="660"/>
      <c r="BU8" s="660"/>
      <c r="BV8" s="660"/>
      <c r="BW8" s="660"/>
      <c r="BX8" s="660"/>
      <c r="BY8" s="660"/>
      <c r="BZ8" s="660"/>
      <c r="CA8" s="660"/>
      <c r="CB8" s="695"/>
      <c r="CD8" s="618" t="s">
        <v>229</v>
      </c>
      <c r="CE8" s="619"/>
      <c r="CF8" s="619"/>
      <c r="CG8" s="619"/>
      <c r="CH8" s="619"/>
      <c r="CI8" s="619"/>
      <c r="CJ8" s="619"/>
      <c r="CK8" s="619"/>
      <c r="CL8" s="619"/>
      <c r="CM8" s="619"/>
      <c r="CN8" s="619"/>
      <c r="CO8" s="619"/>
      <c r="CP8" s="619"/>
      <c r="CQ8" s="620"/>
      <c r="CR8" s="621">
        <v>2045052</v>
      </c>
      <c r="CS8" s="622"/>
      <c r="CT8" s="622"/>
      <c r="CU8" s="622"/>
      <c r="CV8" s="622"/>
      <c r="CW8" s="622"/>
      <c r="CX8" s="622"/>
      <c r="CY8" s="623"/>
      <c r="CZ8" s="659">
        <v>21.5</v>
      </c>
      <c r="DA8" s="659"/>
      <c r="DB8" s="659"/>
      <c r="DC8" s="659"/>
      <c r="DD8" s="627">
        <v>71658</v>
      </c>
      <c r="DE8" s="622"/>
      <c r="DF8" s="622"/>
      <c r="DG8" s="622"/>
      <c r="DH8" s="622"/>
      <c r="DI8" s="622"/>
      <c r="DJ8" s="622"/>
      <c r="DK8" s="622"/>
      <c r="DL8" s="622"/>
      <c r="DM8" s="622"/>
      <c r="DN8" s="622"/>
      <c r="DO8" s="622"/>
      <c r="DP8" s="623"/>
      <c r="DQ8" s="627">
        <v>1342392</v>
      </c>
      <c r="DR8" s="622"/>
      <c r="DS8" s="622"/>
      <c r="DT8" s="622"/>
      <c r="DU8" s="622"/>
      <c r="DV8" s="622"/>
      <c r="DW8" s="622"/>
      <c r="DX8" s="622"/>
      <c r="DY8" s="622"/>
      <c r="DZ8" s="622"/>
      <c r="EA8" s="622"/>
      <c r="EB8" s="622"/>
      <c r="EC8" s="658"/>
    </row>
    <row r="9" spans="2:143" ht="11.25" customHeight="1" x14ac:dyDescent="0.15">
      <c r="B9" s="618" t="s">
        <v>230</v>
      </c>
      <c r="C9" s="619"/>
      <c r="D9" s="619"/>
      <c r="E9" s="619"/>
      <c r="F9" s="619"/>
      <c r="G9" s="619"/>
      <c r="H9" s="619"/>
      <c r="I9" s="619"/>
      <c r="J9" s="619"/>
      <c r="K9" s="619"/>
      <c r="L9" s="619"/>
      <c r="M9" s="619"/>
      <c r="N9" s="619"/>
      <c r="O9" s="619"/>
      <c r="P9" s="619"/>
      <c r="Q9" s="620"/>
      <c r="R9" s="621">
        <v>8410</v>
      </c>
      <c r="S9" s="622"/>
      <c r="T9" s="622"/>
      <c r="U9" s="622"/>
      <c r="V9" s="622"/>
      <c r="W9" s="622"/>
      <c r="X9" s="622"/>
      <c r="Y9" s="623"/>
      <c r="Z9" s="659">
        <v>0.1</v>
      </c>
      <c r="AA9" s="659"/>
      <c r="AB9" s="659"/>
      <c r="AC9" s="659"/>
      <c r="AD9" s="660">
        <v>8410</v>
      </c>
      <c r="AE9" s="660"/>
      <c r="AF9" s="660"/>
      <c r="AG9" s="660"/>
      <c r="AH9" s="660"/>
      <c r="AI9" s="660"/>
      <c r="AJ9" s="660"/>
      <c r="AK9" s="660"/>
      <c r="AL9" s="624">
        <v>0.2</v>
      </c>
      <c r="AM9" s="625"/>
      <c r="AN9" s="625"/>
      <c r="AO9" s="661"/>
      <c r="AP9" s="618" t="s">
        <v>231</v>
      </c>
      <c r="AQ9" s="619"/>
      <c r="AR9" s="619"/>
      <c r="AS9" s="619"/>
      <c r="AT9" s="619"/>
      <c r="AU9" s="619"/>
      <c r="AV9" s="619"/>
      <c r="AW9" s="619"/>
      <c r="AX9" s="619"/>
      <c r="AY9" s="619"/>
      <c r="AZ9" s="619"/>
      <c r="BA9" s="619"/>
      <c r="BB9" s="619"/>
      <c r="BC9" s="619"/>
      <c r="BD9" s="619"/>
      <c r="BE9" s="619"/>
      <c r="BF9" s="620"/>
      <c r="BG9" s="621">
        <v>447604</v>
      </c>
      <c r="BH9" s="622"/>
      <c r="BI9" s="622"/>
      <c r="BJ9" s="622"/>
      <c r="BK9" s="622"/>
      <c r="BL9" s="622"/>
      <c r="BM9" s="622"/>
      <c r="BN9" s="623"/>
      <c r="BO9" s="659">
        <v>32.1</v>
      </c>
      <c r="BP9" s="659"/>
      <c r="BQ9" s="659"/>
      <c r="BR9" s="659"/>
      <c r="BS9" s="660" t="s">
        <v>122</v>
      </c>
      <c r="BT9" s="660"/>
      <c r="BU9" s="660"/>
      <c r="BV9" s="660"/>
      <c r="BW9" s="660"/>
      <c r="BX9" s="660"/>
      <c r="BY9" s="660"/>
      <c r="BZ9" s="660"/>
      <c r="CA9" s="660"/>
      <c r="CB9" s="695"/>
      <c r="CD9" s="618" t="s">
        <v>232</v>
      </c>
      <c r="CE9" s="619"/>
      <c r="CF9" s="619"/>
      <c r="CG9" s="619"/>
      <c r="CH9" s="619"/>
      <c r="CI9" s="619"/>
      <c r="CJ9" s="619"/>
      <c r="CK9" s="619"/>
      <c r="CL9" s="619"/>
      <c r="CM9" s="619"/>
      <c r="CN9" s="619"/>
      <c r="CO9" s="619"/>
      <c r="CP9" s="619"/>
      <c r="CQ9" s="620"/>
      <c r="CR9" s="621">
        <v>528939</v>
      </c>
      <c r="CS9" s="622"/>
      <c r="CT9" s="622"/>
      <c r="CU9" s="622"/>
      <c r="CV9" s="622"/>
      <c r="CW9" s="622"/>
      <c r="CX9" s="622"/>
      <c r="CY9" s="623"/>
      <c r="CZ9" s="659">
        <v>5.6</v>
      </c>
      <c r="DA9" s="659"/>
      <c r="DB9" s="659"/>
      <c r="DC9" s="659"/>
      <c r="DD9" s="627">
        <v>2959</v>
      </c>
      <c r="DE9" s="622"/>
      <c r="DF9" s="622"/>
      <c r="DG9" s="622"/>
      <c r="DH9" s="622"/>
      <c r="DI9" s="622"/>
      <c r="DJ9" s="622"/>
      <c r="DK9" s="622"/>
      <c r="DL9" s="622"/>
      <c r="DM9" s="622"/>
      <c r="DN9" s="622"/>
      <c r="DO9" s="622"/>
      <c r="DP9" s="623"/>
      <c r="DQ9" s="627">
        <v>468133</v>
      </c>
      <c r="DR9" s="622"/>
      <c r="DS9" s="622"/>
      <c r="DT9" s="622"/>
      <c r="DU9" s="622"/>
      <c r="DV9" s="622"/>
      <c r="DW9" s="622"/>
      <c r="DX9" s="622"/>
      <c r="DY9" s="622"/>
      <c r="DZ9" s="622"/>
      <c r="EA9" s="622"/>
      <c r="EB9" s="622"/>
      <c r="EC9" s="658"/>
    </row>
    <row r="10" spans="2:143" ht="11.25" customHeight="1" x14ac:dyDescent="0.15">
      <c r="B10" s="618" t="s">
        <v>233</v>
      </c>
      <c r="C10" s="619"/>
      <c r="D10" s="619"/>
      <c r="E10" s="619"/>
      <c r="F10" s="619"/>
      <c r="G10" s="619"/>
      <c r="H10" s="619"/>
      <c r="I10" s="619"/>
      <c r="J10" s="619"/>
      <c r="K10" s="619"/>
      <c r="L10" s="619"/>
      <c r="M10" s="619"/>
      <c r="N10" s="619"/>
      <c r="O10" s="619"/>
      <c r="P10" s="619"/>
      <c r="Q10" s="620"/>
      <c r="R10" s="621" t="s">
        <v>122</v>
      </c>
      <c r="S10" s="622"/>
      <c r="T10" s="622"/>
      <c r="U10" s="622"/>
      <c r="V10" s="622"/>
      <c r="W10" s="622"/>
      <c r="X10" s="622"/>
      <c r="Y10" s="623"/>
      <c r="Z10" s="659" t="s">
        <v>122</v>
      </c>
      <c r="AA10" s="659"/>
      <c r="AB10" s="659"/>
      <c r="AC10" s="659"/>
      <c r="AD10" s="660" t="s">
        <v>122</v>
      </c>
      <c r="AE10" s="660"/>
      <c r="AF10" s="660"/>
      <c r="AG10" s="660"/>
      <c r="AH10" s="660"/>
      <c r="AI10" s="660"/>
      <c r="AJ10" s="660"/>
      <c r="AK10" s="660"/>
      <c r="AL10" s="624" t="s">
        <v>122</v>
      </c>
      <c r="AM10" s="625"/>
      <c r="AN10" s="625"/>
      <c r="AO10" s="661"/>
      <c r="AP10" s="618" t="s">
        <v>234</v>
      </c>
      <c r="AQ10" s="619"/>
      <c r="AR10" s="619"/>
      <c r="AS10" s="619"/>
      <c r="AT10" s="619"/>
      <c r="AU10" s="619"/>
      <c r="AV10" s="619"/>
      <c r="AW10" s="619"/>
      <c r="AX10" s="619"/>
      <c r="AY10" s="619"/>
      <c r="AZ10" s="619"/>
      <c r="BA10" s="619"/>
      <c r="BB10" s="619"/>
      <c r="BC10" s="619"/>
      <c r="BD10" s="619"/>
      <c r="BE10" s="619"/>
      <c r="BF10" s="620"/>
      <c r="BG10" s="621">
        <v>40121</v>
      </c>
      <c r="BH10" s="622"/>
      <c r="BI10" s="622"/>
      <c r="BJ10" s="622"/>
      <c r="BK10" s="622"/>
      <c r="BL10" s="622"/>
      <c r="BM10" s="622"/>
      <c r="BN10" s="623"/>
      <c r="BO10" s="659">
        <v>2.9</v>
      </c>
      <c r="BP10" s="659"/>
      <c r="BQ10" s="659"/>
      <c r="BR10" s="659"/>
      <c r="BS10" s="660">
        <v>6684</v>
      </c>
      <c r="BT10" s="660"/>
      <c r="BU10" s="660"/>
      <c r="BV10" s="660"/>
      <c r="BW10" s="660"/>
      <c r="BX10" s="660"/>
      <c r="BY10" s="660"/>
      <c r="BZ10" s="660"/>
      <c r="CA10" s="660"/>
      <c r="CB10" s="695"/>
      <c r="CD10" s="618" t="s">
        <v>235</v>
      </c>
      <c r="CE10" s="619"/>
      <c r="CF10" s="619"/>
      <c r="CG10" s="619"/>
      <c r="CH10" s="619"/>
      <c r="CI10" s="619"/>
      <c r="CJ10" s="619"/>
      <c r="CK10" s="619"/>
      <c r="CL10" s="619"/>
      <c r="CM10" s="619"/>
      <c r="CN10" s="619"/>
      <c r="CO10" s="619"/>
      <c r="CP10" s="619"/>
      <c r="CQ10" s="620"/>
      <c r="CR10" s="621">
        <v>9692</v>
      </c>
      <c r="CS10" s="622"/>
      <c r="CT10" s="622"/>
      <c r="CU10" s="622"/>
      <c r="CV10" s="622"/>
      <c r="CW10" s="622"/>
      <c r="CX10" s="622"/>
      <c r="CY10" s="623"/>
      <c r="CZ10" s="659">
        <v>0.1</v>
      </c>
      <c r="DA10" s="659"/>
      <c r="DB10" s="659"/>
      <c r="DC10" s="659"/>
      <c r="DD10" s="627" t="s">
        <v>122</v>
      </c>
      <c r="DE10" s="622"/>
      <c r="DF10" s="622"/>
      <c r="DG10" s="622"/>
      <c r="DH10" s="622"/>
      <c r="DI10" s="622"/>
      <c r="DJ10" s="622"/>
      <c r="DK10" s="622"/>
      <c r="DL10" s="622"/>
      <c r="DM10" s="622"/>
      <c r="DN10" s="622"/>
      <c r="DO10" s="622"/>
      <c r="DP10" s="623"/>
      <c r="DQ10" s="627">
        <v>9692</v>
      </c>
      <c r="DR10" s="622"/>
      <c r="DS10" s="622"/>
      <c r="DT10" s="622"/>
      <c r="DU10" s="622"/>
      <c r="DV10" s="622"/>
      <c r="DW10" s="622"/>
      <c r="DX10" s="622"/>
      <c r="DY10" s="622"/>
      <c r="DZ10" s="622"/>
      <c r="EA10" s="622"/>
      <c r="EB10" s="622"/>
      <c r="EC10" s="658"/>
    </row>
    <row r="11" spans="2:143" ht="11.25" customHeight="1" x14ac:dyDescent="0.15">
      <c r="B11" s="618" t="s">
        <v>236</v>
      </c>
      <c r="C11" s="619"/>
      <c r="D11" s="619"/>
      <c r="E11" s="619"/>
      <c r="F11" s="619"/>
      <c r="G11" s="619"/>
      <c r="H11" s="619"/>
      <c r="I11" s="619"/>
      <c r="J11" s="619"/>
      <c r="K11" s="619"/>
      <c r="L11" s="619"/>
      <c r="M11" s="619"/>
      <c r="N11" s="619"/>
      <c r="O11" s="619"/>
      <c r="P11" s="619"/>
      <c r="Q11" s="620"/>
      <c r="R11" s="621">
        <v>250529</v>
      </c>
      <c r="S11" s="622"/>
      <c r="T11" s="622"/>
      <c r="U11" s="622"/>
      <c r="V11" s="622"/>
      <c r="W11" s="622"/>
      <c r="X11" s="622"/>
      <c r="Y11" s="623"/>
      <c r="Z11" s="624">
        <v>2.5</v>
      </c>
      <c r="AA11" s="625"/>
      <c r="AB11" s="625"/>
      <c r="AC11" s="626"/>
      <c r="AD11" s="627">
        <v>250529</v>
      </c>
      <c r="AE11" s="622"/>
      <c r="AF11" s="622"/>
      <c r="AG11" s="622"/>
      <c r="AH11" s="622"/>
      <c r="AI11" s="622"/>
      <c r="AJ11" s="622"/>
      <c r="AK11" s="623"/>
      <c r="AL11" s="624">
        <v>4.5999999999999996</v>
      </c>
      <c r="AM11" s="625"/>
      <c r="AN11" s="625"/>
      <c r="AO11" s="661"/>
      <c r="AP11" s="618" t="s">
        <v>237</v>
      </c>
      <c r="AQ11" s="619"/>
      <c r="AR11" s="619"/>
      <c r="AS11" s="619"/>
      <c r="AT11" s="619"/>
      <c r="AU11" s="619"/>
      <c r="AV11" s="619"/>
      <c r="AW11" s="619"/>
      <c r="AX11" s="619"/>
      <c r="AY11" s="619"/>
      <c r="AZ11" s="619"/>
      <c r="BA11" s="619"/>
      <c r="BB11" s="619"/>
      <c r="BC11" s="619"/>
      <c r="BD11" s="619"/>
      <c r="BE11" s="619"/>
      <c r="BF11" s="620"/>
      <c r="BG11" s="621">
        <v>42037</v>
      </c>
      <c r="BH11" s="622"/>
      <c r="BI11" s="622"/>
      <c r="BJ11" s="622"/>
      <c r="BK11" s="622"/>
      <c r="BL11" s="622"/>
      <c r="BM11" s="622"/>
      <c r="BN11" s="623"/>
      <c r="BO11" s="659">
        <v>3</v>
      </c>
      <c r="BP11" s="659"/>
      <c r="BQ11" s="659"/>
      <c r="BR11" s="659"/>
      <c r="BS11" s="660">
        <v>12002</v>
      </c>
      <c r="BT11" s="660"/>
      <c r="BU11" s="660"/>
      <c r="BV11" s="660"/>
      <c r="BW11" s="660"/>
      <c r="BX11" s="660"/>
      <c r="BY11" s="660"/>
      <c r="BZ11" s="660"/>
      <c r="CA11" s="660"/>
      <c r="CB11" s="695"/>
      <c r="CD11" s="618" t="s">
        <v>238</v>
      </c>
      <c r="CE11" s="619"/>
      <c r="CF11" s="619"/>
      <c r="CG11" s="619"/>
      <c r="CH11" s="619"/>
      <c r="CI11" s="619"/>
      <c r="CJ11" s="619"/>
      <c r="CK11" s="619"/>
      <c r="CL11" s="619"/>
      <c r="CM11" s="619"/>
      <c r="CN11" s="619"/>
      <c r="CO11" s="619"/>
      <c r="CP11" s="619"/>
      <c r="CQ11" s="620"/>
      <c r="CR11" s="621">
        <v>1146209</v>
      </c>
      <c r="CS11" s="622"/>
      <c r="CT11" s="622"/>
      <c r="CU11" s="622"/>
      <c r="CV11" s="622"/>
      <c r="CW11" s="622"/>
      <c r="CX11" s="622"/>
      <c r="CY11" s="623"/>
      <c r="CZ11" s="659">
        <v>12</v>
      </c>
      <c r="DA11" s="659"/>
      <c r="DB11" s="659"/>
      <c r="DC11" s="659"/>
      <c r="DD11" s="627">
        <v>345560</v>
      </c>
      <c r="DE11" s="622"/>
      <c r="DF11" s="622"/>
      <c r="DG11" s="622"/>
      <c r="DH11" s="622"/>
      <c r="DI11" s="622"/>
      <c r="DJ11" s="622"/>
      <c r="DK11" s="622"/>
      <c r="DL11" s="622"/>
      <c r="DM11" s="622"/>
      <c r="DN11" s="622"/>
      <c r="DO11" s="622"/>
      <c r="DP11" s="623"/>
      <c r="DQ11" s="627">
        <v>378225</v>
      </c>
      <c r="DR11" s="622"/>
      <c r="DS11" s="622"/>
      <c r="DT11" s="622"/>
      <c r="DU11" s="622"/>
      <c r="DV11" s="622"/>
      <c r="DW11" s="622"/>
      <c r="DX11" s="622"/>
      <c r="DY11" s="622"/>
      <c r="DZ11" s="622"/>
      <c r="EA11" s="622"/>
      <c r="EB11" s="622"/>
      <c r="EC11" s="658"/>
    </row>
    <row r="12" spans="2:143" ht="11.25" customHeight="1" x14ac:dyDescent="0.15">
      <c r="B12" s="618" t="s">
        <v>239</v>
      </c>
      <c r="C12" s="619"/>
      <c r="D12" s="619"/>
      <c r="E12" s="619"/>
      <c r="F12" s="619"/>
      <c r="G12" s="619"/>
      <c r="H12" s="619"/>
      <c r="I12" s="619"/>
      <c r="J12" s="619"/>
      <c r="K12" s="619"/>
      <c r="L12" s="619"/>
      <c r="M12" s="619"/>
      <c r="N12" s="619"/>
      <c r="O12" s="619"/>
      <c r="P12" s="619"/>
      <c r="Q12" s="620"/>
      <c r="R12" s="621">
        <v>8223</v>
      </c>
      <c r="S12" s="622"/>
      <c r="T12" s="622"/>
      <c r="U12" s="622"/>
      <c r="V12" s="622"/>
      <c r="W12" s="622"/>
      <c r="X12" s="622"/>
      <c r="Y12" s="623"/>
      <c r="Z12" s="659">
        <v>0.1</v>
      </c>
      <c r="AA12" s="659"/>
      <c r="AB12" s="659"/>
      <c r="AC12" s="659"/>
      <c r="AD12" s="660">
        <v>8223</v>
      </c>
      <c r="AE12" s="660"/>
      <c r="AF12" s="660"/>
      <c r="AG12" s="660"/>
      <c r="AH12" s="660"/>
      <c r="AI12" s="660"/>
      <c r="AJ12" s="660"/>
      <c r="AK12" s="660"/>
      <c r="AL12" s="624">
        <v>0.2</v>
      </c>
      <c r="AM12" s="625"/>
      <c r="AN12" s="625"/>
      <c r="AO12" s="661"/>
      <c r="AP12" s="618" t="s">
        <v>240</v>
      </c>
      <c r="AQ12" s="619"/>
      <c r="AR12" s="619"/>
      <c r="AS12" s="619"/>
      <c r="AT12" s="619"/>
      <c r="AU12" s="619"/>
      <c r="AV12" s="619"/>
      <c r="AW12" s="619"/>
      <c r="AX12" s="619"/>
      <c r="AY12" s="619"/>
      <c r="AZ12" s="619"/>
      <c r="BA12" s="619"/>
      <c r="BB12" s="619"/>
      <c r="BC12" s="619"/>
      <c r="BD12" s="619"/>
      <c r="BE12" s="619"/>
      <c r="BF12" s="620"/>
      <c r="BG12" s="621">
        <v>735665</v>
      </c>
      <c r="BH12" s="622"/>
      <c r="BI12" s="622"/>
      <c r="BJ12" s="622"/>
      <c r="BK12" s="622"/>
      <c r="BL12" s="622"/>
      <c r="BM12" s="622"/>
      <c r="BN12" s="623"/>
      <c r="BO12" s="659">
        <v>52.8</v>
      </c>
      <c r="BP12" s="659"/>
      <c r="BQ12" s="659"/>
      <c r="BR12" s="659"/>
      <c r="BS12" s="660" t="s">
        <v>122</v>
      </c>
      <c r="BT12" s="660"/>
      <c r="BU12" s="660"/>
      <c r="BV12" s="660"/>
      <c r="BW12" s="660"/>
      <c r="BX12" s="660"/>
      <c r="BY12" s="660"/>
      <c r="BZ12" s="660"/>
      <c r="CA12" s="660"/>
      <c r="CB12" s="695"/>
      <c r="CD12" s="618" t="s">
        <v>241</v>
      </c>
      <c r="CE12" s="619"/>
      <c r="CF12" s="619"/>
      <c r="CG12" s="619"/>
      <c r="CH12" s="619"/>
      <c r="CI12" s="619"/>
      <c r="CJ12" s="619"/>
      <c r="CK12" s="619"/>
      <c r="CL12" s="619"/>
      <c r="CM12" s="619"/>
      <c r="CN12" s="619"/>
      <c r="CO12" s="619"/>
      <c r="CP12" s="619"/>
      <c r="CQ12" s="620"/>
      <c r="CR12" s="621">
        <v>196060</v>
      </c>
      <c r="CS12" s="622"/>
      <c r="CT12" s="622"/>
      <c r="CU12" s="622"/>
      <c r="CV12" s="622"/>
      <c r="CW12" s="622"/>
      <c r="CX12" s="622"/>
      <c r="CY12" s="623"/>
      <c r="CZ12" s="659">
        <v>2.1</v>
      </c>
      <c r="DA12" s="659"/>
      <c r="DB12" s="659"/>
      <c r="DC12" s="659"/>
      <c r="DD12" s="627" t="s">
        <v>122</v>
      </c>
      <c r="DE12" s="622"/>
      <c r="DF12" s="622"/>
      <c r="DG12" s="622"/>
      <c r="DH12" s="622"/>
      <c r="DI12" s="622"/>
      <c r="DJ12" s="622"/>
      <c r="DK12" s="622"/>
      <c r="DL12" s="622"/>
      <c r="DM12" s="622"/>
      <c r="DN12" s="622"/>
      <c r="DO12" s="622"/>
      <c r="DP12" s="623"/>
      <c r="DQ12" s="627">
        <v>180766</v>
      </c>
      <c r="DR12" s="622"/>
      <c r="DS12" s="622"/>
      <c r="DT12" s="622"/>
      <c r="DU12" s="622"/>
      <c r="DV12" s="622"/>
      <c r="DW12" s="622"/>
      <c r="DX12" s="622"/>
      <c r="DY12" s="622"/>
      <c r="DZ12" s="622"/>
      <c r="EA12" s="622"/>
      <c r="EB12" s="622"/>
      <c r="EC12" s="658"/>
    </row>
    <row r="13" spans="2:143" ht="11.25" customHeight="1" x14ac:dyDescent="0.15">
      <c r="B13" s="618" t="s">
        <v>242</v>
      </c>
      <c r="C13" s="619"/>
      <c r="D13" s="619"/>
      <c r="E13" s="619"/>
      <c r="F13" s="619"/>
      <c r="G13" s="619"/>
      <c r="H13" s="619"/>
      <c r="I13" s="619"/>
      <c r="J13" s="619"/>
      <c r="K13" s="619"/>
      <c r="L13" s="619"/>
      <c r="M13" s="619"/>
      <c r="N13" s="619"/>
      <c r="O13" s="619"/>
      <c r="P13" s="619"/>
      <c r="Q13" s="620"/>
      <c r="R13" s="621" t="s">
        <v>122</v>
      </c>
      <c r="S13" s="622"/>
      <c r="T13" s="622"/>
      <c r="U13" s="622"/>
      <c r="V13" s="622"/>
      <c r="W13" s="622"/>
      <c r="X13" s="622"/>
      <c r="Y13" s="623"/>
      <c r="Z13" s="659" t="s">
        <v>122</v>
      </c>
      <c r="AA13" s="659"/>
      <c r="AB13" s="659"/>
      <c r="AC13" s="659"/>
      <c r="AD13" s="660" t="s">
        <v>122</v>
      </c>
      <c r="AE13" s="660"/>
      <c r="AF13" s="660"/>
      <c r="AG13" s="660"/>
      <c r="AH13" s="660"/>
      <c r="AI13" s="660"/>
      <c r="AJ13" s="660"/>
      <c r="AK13" s="660"/>
      <c r="AL13" s="624" t="s">
        <v>122</v>
      </c>
      <c r="AM13" s="625"/>
      <c r="AN13" s="625"/>
      <c r="AO13" s="661"/>
      <c r="AP13" s="618" t="s">
        <v>243</v>
      </c>
      <c r="AQ13" s="619"/>
      <c r="AR13" s="619"/>
      <c r="AS13" s="619"/>
      <c r="AT13" s="619"/>
      <c r="AU13" s="619"/>
      <c r="AV13" s="619"/>
      <c r="AW13" s="619"/>
      <c r="AX13" s="619"/>
      <c r="AY13" s="619"/>
      <c r="AZ13" s="619"/>
      <c r="BA13" s="619"/>
      <c r="BB13" s="619"/>
      <c r="BC13" s="619"/>
      <c r="BD13" s="619"/>
      <c r="BE13" s="619"/>
      <c r="BF13" s="620"/>
      <c r="BG13" s="621">
        <v>728156</v>
      </c>
      <c r="BH13" s="622"/>
      <c r="BI13" s="622"/>
      <c r="BJ13" s="622"/>
      <c r="BK13" s="622"/>
      <c r="BL13" s="622"/>
      <c r="BM13" s="622"/>
      <c r="BN13" s="623"/>
      <c r="BO13" s="659">
        <v>52.2</v>
      </c>
      <c r="BP13" s="659"/>
      <c r="BQ13" s="659"/>
      <c r="BR13" s="659"/>
      <c r="BS13" s="660" t="s">
        <v>122</v>
      </c>
      <c r="BT13" s="660"/>
      <c r="BU13" s="660"/>
      <c r="BV13" s="660"/>
      <c r="BW13" s="660"/>
      <c r="BX13" s="660"/>
      <c r="BY13" s="660"/>
      <c r="BZ13" s="660"/>
      <c r="CA13" s="660"/>
      <c r="CB13" s="695"/>
      <c r="CD13" s="618" t="s">
        <v>244</v>
      </c>
      <c r="CE13" s="619"/>
      <c r="CF13" s="619"/>
      <c r="CG13" s="619"/>
      <c r="CH13" s="619"/>
      <c r="CI13" s="619"/>
      <c r="CJ13" s="619"/>
      <c r="CK13" s="619"/>
      <c r="CL13" s="619"/>
      <c r="CM13" s="619"/>
      <c r="CN13" s="619"/>
      <c r="CO13" s="619"/>
      <c r="CP13" s="619"/>
      <c r="CQ13" s="620"/>
      <c r="CR13" s="621">
        <v>1037650</v>
      </c>
      <c r="CS13" s="622"/>
      <c r="CT13" s="622"/>
      <c r="CU13" s="622"/>
      <c r="CV13" s="622"/>
      <c r="CW13" s="622"/>
      <c r="CX13" s="622"/>
      <c r="CY13" s="623"/>
      <c r="CZ13" s="659">
        <v>10.9</v>
      </c>
      <c r="DA13" s="659"/>
      <c r="DB13" s="659"/>
      <c r="DC13" s="659"/>
      <c r="DD13" s="627">
        <v>554599</v>
      </c>
      <c r="DE13" s="622"/>
      <c r="DF13" s="622"/>
      <c r="DG13" s="622"/>
      <c r="DH13" s="622"/>
      <c r="DI13" s="622"/>
      <c r="DJ13" s="622"/>
      <c r="DK13" s="622"/>
      <c r="DL13" s="622"/>
      <c r="DM13" s="622"/>
      <c r="DN13" s="622"/>
      <c r="DO13" s="622"/>
      <c r="DP13" s="623"/>
      <c r="DQ13" s="627">
        <v>467657</v>
      </c>
      <c r="DR13" s="622"/>
      <c r="DS13" s="622"/>
      <c r="DT13" s="622"/>
      <c r="DU13" s="622"/>
      <c r="DV13" s="622"/>
      <c r="DW13" s="622"/>
      <c r="DX13" s="622"/>
      <c r="DY13" s="622"/>
      <c r="DZ13" s="622"/>
      <c r="EA13" s="622"/>
      <c r="EB13" s="622"/>
      <c r="EC13" s="658"/>
    </row>
    <row r="14" spans="2:143" ht="11.25" customHeight="1" x14ac:dyDescent="0.15">
      <c r="B14" s="618" t="s">
        <v>245</v>
      </c>
      <c r="C14" s="619"/>
      <c r="D14" s="619"/>
      <c r="E14" s="619"/>
      <c r="F14" s="619"/>
      <c r="G14" s="619"/>
      <c r="H14" s="619"/>
      <c r="I14" s="619"/>
      <c r="J14" s="619"/>
      <c r="K14" s="619"/>
      <c r="L14" s="619"/>
      <c r="M14" s="619"/>
      <c r="N14" s="619"/>
      <c r="O14" s="619"/>
      <c r="P14" s="619"/>
      <c r="Q14" s="620"/>
      <c r="R14" s="621" t="s">
        <v>122</v>
      </c>
      <c r="S14" s="622"/>
      <c r="T14" s="622"/>
      <c r="U14" s="622"/>
      <c r="V14" s="622"/>
      <c r="W14" s="622"/>
      <c r="X14" s="622"/>
      <c r="Y14" s="623"/>
      <c r="Z14" s="659" t="s">
        <v>122</v>
      </c>
      <c r="AA14" s="659"/>
      <c r="AB14" s="659"/>
      <c r="AC14" s="659"/>
      <c r="AD14" s="660" t="s">
        <v>122</v>
      </c>
      <c r="AE14" s="660"/>
      <c r="AF14" s="660"/>
      <c r="AG14" s="660"/>
      <c r="AH14" s="660"/>
      <c r="AI14" s="660"/>
      <c r="AJ14" s="660"/>
      <c r="AK14" s="660"/>
      <c r="AL14" s="624" t="s">
        <v>122</v>
      </c>
      <c r="AM14" s="625"/>
      <c r="AN14" s="625"/>
      <c r="AO14" s="661"/>
      <c r="AP14" s="618" t="s">
        <v>246</v>
      </c>
      <c r="AQ14" s="619"/>
      <c r="AR14" s="619"/>
      <c r="AS14" s="619"/>
      <c r="AT14" s="619"/>
      <c r="AU14" s="619"/>
      <c r="AV14" s="619"/>
      <c r="AW14" s="619"/>
      <c r="AX14" s="619"/>
      <c r="AY14" s="619"/>
      <c r="AZ14" s="619"/>
      <c r="BA14" s="619"/>
      <c r="BB14" s="619"/>
      <c r="BC14" s="619"/>
      <c r="BD14" s="619"/>
      <c r="BE14" s="619"/>
      <c r="BF14" s="620"/>
      <c r="BG14" s="621">
        <v>33168</v>
      </c>
      <c r="BH14" s="622"/>
      <c r="BI14" s="622"/>
      <c r="BJ14" s="622"/>
      <c r="BK14" s="622"/>
      <c r="BL14" s="622"/>
      <c r="BM14" s="622"/>
      <c r="BN14" s="623"/>
      <c r="BO14" s="659">
        <v>2.4</v>
      </c>
      <c r="BP14" s="659"/>
      <c r="BQ14" s="659"/>
      <c r="BR14" s="659"/>
      <c r="BS14" s="660" t="s">
        <v>122</v>
      </c>
      <c r="BT14" s="660"/>
      <c r="BU14" s="660"/>
      <c r="BV14" s="660"/>
      <c r="BW14" s="660"/>
      <c r="BX14" s="660"/>
      <c r="BY14" s="660"/>
      <c r="BZ14" s="660"/>
      <c r="CA14" s="660"/>
      <c r="CB14" s="695"/>
      <c r="CD14" s="618" t="s">
        <v>247</v>
      </c>
      <c r="CE14" s="619"/>
      <c r="CF14" s="619"/>
      <c r="CG14" s="619"/>
      <c r="CH14" s="619"/>
      <c r="CI14" s="619"/>
      <c r="CJ14" s="619"/>
      <c r="CK14" s="619"/>
      <c r="CL14" s="619"/>
      <c r="CM14" s="619"/>
      <c r="CN14" s="619"/>
      <c r="CO14" s="619"/>
      <c r="CP14" s="619"/>
      <c r="CQ14" s="620"/>
      <c r="CR14" s="621">
        <v>302255</v>
      </c>
      <c r="CS14" s="622"/>
      <c r="CT14" s="622"/>
      <c r="CU14" s="622"/>
      <c r="CV14" s="622"/>
      <c r="CW14" s="622"/>
      <c r="CX14" s="622"/>
      <c r="CY14" s="623"/>
      <c r="CZ14" s="659">
        <v>3.2</v>
      </c>
      <c r="DA14" s="659"/>
      <c r="DB14" s="659"/>
      <c r="DC14" s="659"/>
      <c r="DD14" s="627">
        <v>6058</v>
      </c>
      <c r="DE14" s="622"/>
      <c r="DF14" s="622"/>
      <c r="DG14" s="622"/>
      <c r="DH14" s="622"/>
      <c r="DI14" s="622"/>
      <c r="DJ14" s="622"/>
      <c r="DK14" s="622"/>
      <c r="DL14" s="622"/>
      <c r="DM14" s="622"/>
      <c r="DN14" s="622"/>
      <c r="DO14" s="622"/>
      <c r="DP14" s="623"/>
      <c r="DQ14" s="627">
        <v>279613</v>
      </c>
      <c r="DR14" s="622"/>
      <c r="DS14" s="622"/>
      <c r="DT14" s="622"/>
      <c r="DU14" s="622"/>
      <c r="DV14" s="622"/>
      <c r="DW14" s="622"/>
      <c r="DX14" s="622"/>
      <c r="DY14" s="622"/>
      <c r="DZ14" s="622"/>
      <c r="EA14" s="622"/>
      <c r="EB14" s="622"/>
      <c r="EC14" s="658"/>
    </row>
    <row r="15" spans="2:143" ht="11.25" customHeight="1" x14ac:dyDescent="0.15">
      <c r="B15" s="618" t="s">
        <v>248</v>
      </c>
      <c r="C15" s="619"/>
      <c r="D15" s="619"/>
      <c r="E15" s="619"/>
      <c r="F15" s="619"/>
      <c r="G15" s="619"/>
      <c r="H15" s="619"/>
      <c r="I15" s="619"/>
      <c r="J15" s="619"/>
      <c r="K15" s="619"/>
      <c r="L15" s="619"/>
      <c r="M15" s="619"/>
      <c r="N15" s="619"/>
      <c r="O15" s="619"/>
      <c r="P15" s="619"/>
      <c r="Q15" s="620"/>
      <c r="R15" s="621">
        <v>22202</v>
      </c>
      <c r="S15" s="622"/>
      <c r="T15" s="622"/>
      <c r="U15" s="622"/>
      <c r="V15" s="622"/>
      <c r="W15" s="622"/>
      <c r="X15" s="622"/>
      <c r="Y15" s="623"/>
      <c r="Z15" s="659">
        <v>0.2</v>
      </c>
      <c r="AA15" s="659"/>
      <c r="AB15" s="659"/>
      <c r="AC15" s="659"/>
      <c r="AD15" s="660">
        <v>22202</v>
      </c>
      <c r="AE15" s="660"/>
      <c r="AF15" s="660"/>
      <c r="AG15" s="660"/>
      <c r="AH15" s="660"/>
      <c r="AI15" s="660"/>
      <c r="AJ15" s="660"/>
      <c r="AK15" s="660"/>
      <c r="AL15" s="624">
        <v>0.4</v>
      </c>
      <c r="AM15" s="625"/>
      <c r="AN15" s="625"/>
      <c r="AO15" s="661"/>
      <c r="AP15" s="618" t="s">
        <v>249</v>
      </c>
      <c r="AQ15" s="619"/>
      <c r="AR15" s="619"/>
      <c r="AS15" s="619"/>
      <c r="AT15" s="619"/>
      <c r="AU15" s="619"/>
      <c r="AV15" s="619"/>
      <c r="AW15" s="619"/>
      <c r="AX15" s="619"/>
      <c r="AY15" s="619"/>
      <c r="AZ15" s="619"/>
      <c r="BA15" s="619"/>
      <c r="BB15" s="619"/>
      <c r="BC15" s="619"/>
      <c r="BD15" s="619"/>
      <c r="BE15" s="619"/>
      <c r="BF15" s="620"/>
      <c r="BG15" s="621">
        <v>81392</v>
      </c>
      <c r="BH15" s="622"/>
      <c r="BI15" s="622"/>
      <c r="BJ15" s="622"/>
      <c r="BK15" s="622"/>
      <c r="BL15" s="622"/>
      <c r="BM15" s="622"/>
      <c r="BN15" s="623"/>
      <c r="BO15" s="659">
        <v>5.8</v>
      </c>
      <c r="BP15" s="659"/>
      <c r="BQ15" s="659"/>
      <c r="BR15" s="659"/>
      <c r="BS15" s="660" t="s">
        <v>122</v>
      </c>
      <c r="BT15" s="660"/>
      <c r="BU15" s="660"/>
      <c r="BV15" s="660"/>
      <c r="BW15" s="660"/>
      <c r="BX15" s="660"/>
      <c r="BY15" s="660"/>
      <c r="BZ15" s="660"/>
      <c r="CA15" s="660"/>
      <c r="CB15" s="695"/>
      <c r="CD15" s="618" t="s">
        <v>250</v>
      </c>
      <c r="CE15" s="619"/>
      <c r="CF15" s="619"/>
      <c r="CG15" s="619"/>
      <c r="CH15" s="619"/>
      <c r="CI15" s="619"/>
      <c r="CJ15" s="619"/>
      <c r="CK15" s="619"/>
      <c r="CL15" s="619"/>
      <c r="CM15" s="619"/>
      <c r="CN15" s="619"/>
      <c r="CO15" s="619"/>
      <c r="CP15" s="619"/>
      <c r="CQ15" s="620"/>
      <c r="CR15" s="621">
        <v>1071414</v>
      </c>
      <c r="CS15" s="622"/>
      <c r="CT15" s="622"/>
      <c r="CU15" s="622"/>
      <c r="CV15" s="622"/>
      <c r="CW15" s="622"/>
      <c r="CX15" s="622"/>
      <c r="CY15" s="623"/>
      <c r="CZ15" s="659">
        <v>11.3</v>
      </c>
      <c r="DA15" s="659"/>
      <c r="DB15" s="659"/>
      <c r="DC15" s="659"/>
      <c r="DD15" s="627">
        <v>213373</v>
      </c>
      <c r="DE15" s="622"/>
      <c r="DF15" s="622"/>
      <c r="DG15" s="622"/>
      <c r="DH15" s="622"/>
      <c r="DI15" s="622"/>
      <c r="DJ15" s="622"/>
      <c r="DK15" s="622"/>
      <c r="DL15" s="622"/>
      <c r="DM15" s="622"/>
      <c r="DN15" s="622"/>
      <c r="DO15" s="622"/>
      <c r="DP15" s="623"/>
      <c r="DQ15" s="627">
        <v>792481</v>
      </c>
      <c r="DR15" s="622"/>
      <c r="DS15" s="622"/>
      <c r="DT15" s="622"/>
      <c r="DU15" s="622"/>
      <c r="DV15" s="622"/>
      <c r="DW15" s="622"/>
      <c r="DX15" s="622"/>
      <c r="DY15" s="622"/>
      <c r="DZ15" s="622"/>
      <c r="EA15" s="622"/>
      <c r="EB15" s="622"/>
      <c r="EC15" s="658"/>
    </row>
    <row r="16" spans="2:143" ht="11.25" customHeight="1" x14ac:dyDescent="0.15">
      <c r="B16" s="618" t="s">
        <v>251</v>
      </c>
      <c r="C16" s="619"/>
      <c r="D16" s="619"/>
      <c r="E16" s="619"/>
      <c r="F16" s="619"/>
      <c r="G16" s="619"/>
      <c r="H16" s="619"/>
      <c r="I16" s="619"/>
      <c r="J16" s="619"/>
      <c r="K16" s="619"/>
      <c r="L16" s="619"/>
      <c r="M16" s="619"/>
      <c r="N16" s="619"/>
      <c r="O16" s="619"/>
      <c r="P16" s="619"/>
      <c r="Q16" s="620"/>
      <c r="R16" s="621">
        <v>21052</v>
      </c>
      <c r="S16" s="622"/>
      <c r="T16" s="622"/>
      <c r="U16" s="622"/>
      <c r="V16" s="622"/>
      <c r="W16" s="622"/>
      <c r="X16" s="622"/>
      <c r="Y16" s="623"/>
      <c r="Z16" s="659">
        <v>0.2</v>
      </c>
      <c r="AA16" s="659"/>
      <c r="AB16" s="659"/>
      <c r="AC16" s="659"/>
      <c r="AD16" s="660">
        <v>21052</v>
      </c>
      <c r="AE16" s="660"/>
      <c r="AF16" s="660"/>
      <c r="AG16" s="660"/>
      <c r="AH16" s="660"/>
      <c r="AI16" s="660"/>
      <c r="AJ16" s="660"/>
      <c r="AK16" s="660"/>
      <c r="AL16" s="624">
        <v>0.4</v>
      </c>
      <c r="AM16" s="625"/>
      <c r="AN16" s="625"/>
      <c r="AO16" s="661"/>
      <c r="AP16" s="618" t="s">
        <v>252</v>
      </c>
      <c r="AQ16" s="619"/>
      <c r="AR16" s="619"/>
      <c r="AS16" s="619"/>
      <c r="AT16" s="619"/>
      <c r="AU16" s="619"/>
      <c r="AV16" s="619"/>
      <c r="AW16" s="619"/>
      <c r="AX16" s="619"/>
      <c r="AY16" s="619"/>
      <c r="AZ16" s="619"/>
      <c r="BA16" s="619"/>
      <c r="BB16" s="619"/>
      <c r="BC16" s="619"/>
      <c r="BD16" s="619"/>
      <c r="BE16" s="619"/>
      <c r="BF16" s="620"/>
      <c r="BG16" s="621" t="s">
        <v>122</v>
      </c>
      <c r="BH16" s="622"/>
      <c r="BI16" s="622"/>
      <c r="BJ16" s="622"/>
      <c r="BK16" s="622"/>
      <c r="BL16" s="622"/>
      <c r="BM16" s="622"/>
      <c r="BN16" s="623"/>
      <c r="BO16" s="659" t="s">
        <v>122</v>
      </c>
      <c r="BP16" s="659"/>
      <c r="BQ16" s="659"/>
      <c r="BR16" s="659"/>
      <c r="BS16" s="660" t="s">
        <v>122</v>
      </c>
      <c r="BT16" s="660"/>
      <c r="BU16" s="660"/>
      <c r="BV16" s="660"/>
      <c r="BW16" s="660"/>
      <c r="BX16" s="660"/>
      <c r="BY16" s="660"/>
      <c r="BZ16" s="660"/>
      <c r="CA16" s="660"/>
      <c r="CB16" s="695"/>
      <c r="CD16" s="618" t="s">
        <v>253</v>
      </c>
      <c r="CE16" s="619"/>
      <c r="CF16" s="619"/>
      <c r="CG16" s="619"/>
      <c r="CH16" s="619"/>
      <c r="CI16" s="619"/>
      <c r="CJ16" s="619"/>
      <c r="CK16" s="619"/>
      <c r="CL16" s="619"/>
      <c r="CM16" s="619"/>
      <c r="CN16" s="619"/>
      <c r="CO16" s="619"/>
      <c r="CP16" s="619"/>
      <c r="CQ16" s="620"/>
      <c r="CR16" s="621" t="s">
        <v>122</v>
      </c>
      <c r="CS16" s="622"/>
      <c r="CT16" s="622"/>
      <c r="CU16" s="622"/>
      <c r="CV16" s="622"/>
      <c r="CW16" s="622"/>
      <c r="CX16" s="622"/>
      <c r="CY16" s="623"/>
      <c r="CZ16" s="659" t="s">
        <v>122</v>
      </c>
      <c r="DA16" s="659"/>
      <c r="DB16" s="659"/>
      <c r="DC16" s="659"/>
      <c r="DD16" s="627" t="s">
        <v>122</v>
      </c>
      <c r="DE16" s="622"/>
      <c r="DF16" s="622"/>
      <c r="DG16" s="622"/>
      <c r="DH16" s="622"/>
      <c r="DI16" s="622"/>
      <c r="DJ16" s="622"/>
      <c r="DK16" s="622"/>
      <c r="DL16" s="622"/>
      <c r="DM16" s="622"/>
      <c r="DN16" s="622"/>
      <c r="DO16" s="622"/>
      <c r="DP16" s="623"/>
      <c r="DQ16" s="627" t="s">
        <v>122</v>
      </c>
      <c r="DR16" s="622"/>
      <c r="DS16" s="622"/>
      <c r="DT16" s="622"/>
      <c r="DU16" s="622"/>
      <c r="DV16" s="622"/>
      <c r="DW16" s="622"/>
      <c r="DX16" s="622"/>
      <c r="DY16" s="622"/>
      <c r="DZ16" s="622"/>
      <c r="EA16" s="622"/>
      <c r="EB16" s="622"/>
      <c r="EC16" s="658"/>
    </row>
    <row r="17" spans="2:133" ht="11.25" customHeight="1" x14ac:dyDescent="0.15">
      <c r="B17" s="618" t="s">
        <v>254</v>
      </c>
      <c r="C17" s="619"/>
      <c r="D17" s="619"/>
      <c r="E17" s="619"/>
      <c r="F17" s="619"/>
      <c r="G17" s="619"/>
      <c r="H17" s="619"/>
      <c r="I17" s="619"/>
      <c r="J17" s="619"/>
      <c r="K17" s="619"/>
      <c r="L17" s="619"/>
      <c r="M17" s="619"/>
      <c r="N17" s="619"/>
      <c r="O17" s="619"/>
      <c r="P17" s="619"/>
      <c r="Q17" s="620"/>
      <c r="R17" s="621">
        <v>46894</v>
      </c>
      <c r="S17" s="622"/>
      <c r="T17" s="622"/>
      <c r="U17" s="622"/>
      <c r="V17" s="622"/>
      <c r="W17" s="622"/>
      <c r="X17" s="622"/>
      <c r="Y17" s="623"/>
      <c r="Z17" s="659">
        <v>0.5</v>
      </c>
      <c r="AA17" s="659"/>
      <c r="AB17" s="659"/>
      <c r="AC17" s="659"/>
      <c r="AD17" s="660">
        <v>46894</v>
      </c>
      <c r="AE17" s="660"/>
      <c r="AF17" s="660"/>
      <c r="AG17" s="660"/>
      <c r="AH17" s="660"/>
      <c r="AI17" s="660"/>
      <c r="AJ17" s="660"/>
      <c r="AK17" s="660"/>
      <c r="AL17" s="624">
        <v>0.9</v>
      </c>
      <c r="AM17" s="625"/>
      <c r="AN17" s="625"/>
      <c r="AO17" s="661"/>
      <c r="AP17" s="618" t="s">
        <v>255</v>
      </c>
      <c r="AQ17" s="619"/>
      <c r="AR17" s="619"/>
      <c r="AS17" s="619"/>
      <c r="AT17" s="619"/>
      <c r="AU17" s="619"/>
      <c r="AV17" s="619"/>
      <c r="AW17" s="619"/>
      <c r="AX17" s="619"/>
      <c r="AY17" s="619"/>
      <c r="AZ17" s="619"/>
      <c r="BA17" s="619"/>
      <c r="BB17" s="619"/>
      <c r="BC17" s="619"/>
      <c r="BD17" s="619"/>
      <c r="BE17" s="619"/>
      <c r="BF17" s="620"/>
      <c r="BG17" s="621" t="s">
        <v>122</v>
      </c>
      <c r="BH17" s="622"/>
      <c r="BI17" s="622"/>
      <c r="BJ17" s="622"/>
      <c r="BK17" s="622"/>
      <c r="BL17" s="622"/>
      <c r="BM17" s="622"/>
      <c r="BN17" s="623"/>
      <c r="BO17" s="659" t="s">
        <v>122</v>
      </c>
      <c r="BP17" s="659"/>
      <c r="BQ17" s="659"/>
      <c r="BR17" s="659"/>
      <c r="BS17" s="660" t="s">
        <v>122</v>
      </c>
      <c r="BT17" s="660"/>
      <c r="BU17" s="660"/>
      <c r="BV17" s="660"/>
      <c r="BW17" s="660"/>
      <c r="BX17" s="660"/>
      <c r="BY17" s="660"/>
      <c r="BZ17" s="660"/>
      <c r="CA17" s="660"/>
      <c r="CB17" s="695"/>
      <c r="CD17" s="618" t="s">
        <v>256</v>
      </c>
      <c r="CE17" s="619"/>
      <c r="CF17" s="619"/>
      <c r="CG17" s="619"/>
      <c r="CH17" s="619"/>
      <c r="CI17" s="619"/>
      <c r="CJ17" s="619"/>
      <c r="CK17" s="619"/>
      <c r="CL17" s="619"/>
      <c r="CM17" s="619"/>
      <c r="CN17" s="619"/>
      <c r="CO17" s="619"/>
      <c r="CP17" s="619"/>
      <c r="CQ17" s="620"/>
      <c r="CR17" s="621">
        <v>1281455</v>
      </c>
      <c r="CS17" s="622"/>
      <c r="CT17" s="622"/>
      <c r="CU17" s="622"/>
      <c r="CV17" s="622"/>
      <c r="CW17" s="622"/>
      <c r="CX17" s="622"/>
      <c r="CY17" s="623"/>
      <c r="CZ17" s="659">
        <v>13.5</v>
      </c>
      <c r="DA17" s="659"/>
      <c r="DB17" s="659"/>
      <c r="DC17" s="659"/>
      <c r="DD17" s="627" t="s">
        <v>122</v>
      </c>
      <c r="DE17" s="622"/>
      <c r="DF17" s="622"/>
      <c r="DG17" s="622"/>
      <c r="DH17" s="622"/>
      <c r="DI17" s="622"/>
      <c r="DJ17" s="622"/>
      <c r="DK17" s="622"/>
      <c r="DL17" s="622"/>
      <c r="DM17" s="622"/>
      <c r="DN17" s="622"/>
      <c r="DO17" s="622"/>
      <c r="DP17" s="623"/>
      <c r="DQ17" s="627">
        <v>1238323</v>
      </c>
      <c r="DR17" s="622"/>
      <c r="DS17" s="622"/>
      <c r="DT17" s="622"/>
      <c r="DU17" s="622"/>
      <c r="DV17" s="622"/>
      <c r="DW17" s="622"/>
      <c r="DX17" s="622"/>
      <c r="DY17" s="622"/>
      <c r="DZ17" s="622"/>
      <c r="EA17" s="622"/>
      <c r="EB17" s="622"/>
      <c r="EC17" s="658"/>
    </row>
    <row r="18" spans="2:133" ht="11.25" customHeight="1" x14ac:dyDescent="0.15">
      <c r="B18" s="618" t="s">
        <v>257</v>
      </c>
      <c r="C18" s="619"/>
      <c r="D18" s="619"/>
      <c r="E18" s="619"/>
      <c r="F18" s="619"/>
      <c r="G18" s="619"/>
      <c r="H18" s="619"/>
      <c r="I18" s="619"/>
      <c r="J18" s="619"/>
      <c r="K18" s="619"/>
      <c r="L18" s="619"/>
      <c r="M18" s="619"/>
      <c r="N18" s="619"/>
      <c r="O18" s="619"/>
      <c r="P18" s="619"/>
      <c r="Q18" s="620"/>
      <c r="R18" s="621">
        <v>5144</v>
      </c>
      <c r="S18" s="622"/>
      <c r="T18" s="622"/>
      <c r="U18" s="622"/>
      <c r="V18" s="622"/>
      <c r="W18" s="622"/>
      <c r="X18" s="622"/>
      <c r="Y18" s="623"/>
      <c r="Z18" s="659">
        <v>0.1</v>
      </c>
      <c r="AA18" s="659"/>
      <c r="AB18" s="659"/>
      <c r="AC18" s="659"/>
      <c r="AD18" s="660">
        <v>5144</v>
      </c>
      <c r="AE18" s="660"/>
      <c r="AF18" s="660"/>
      <c r="AG18" s="660"/>
      <c r="AH18" s="660"/>
      <c r="AI18" s="660"/>
      <c r="AJ18" s="660"/>
      <c r="AK18" s="660"/>
      <c r="AL18" s="624">
        <v>0.1</v>
      </c>
      <c r="AM18" s="625"/>
      <c r="AN18" s="625"/>
      <c r="AO18" s="661"/>
      <c r="AP18" s="618" t="s">
        <v>258</v>
      </c>
      <c r="AQ18" s="619"/>
      <c r="AR18" s="619"/>
      <c r="AS18" s="619"/>
      <c r="AT18" s="619"/>
      <c r="AU18" s="619"/>
      <c r="AV18" s="619"/>
      <c r="AW18" s="619"/>
      <c r="AX18" s="619"/>
      <c r="AY18" s="619"/>
      <c r="AZ18" s="619"/>
      <c r="BA18" s="619"/>
      <c r="BB18" s="619"/>
      <c r="BC18" s="619"/>
      <c r="BD18" s="619"/>
      <c r="BE18" s="619"/>
      <c r="BF18" s="620"/>
      <c r="BG18" s="621" t="s">
        <v>122</v>
      </c>
      <c r="BH18" s="622"/>
      <c r="BI18" s="622"/>
      <c r="BJ18" s="622"/>
      <c r="BK18" s="622"/>
      <c r="BL18" s="622"/>
      <c r="BM18" s="622"/>
      <c r="BN18" s="623"/>
      <c r="BO18" s="659" t="s">
        <v>122</v>
      </c>
      <c r="BP18" s="659"/>
      <c r="BQ18" s="659"/>
      <c r="BR18" s="659"/>
      <c r="BS18" s="660" t="s">
        <v>122</v>
      </c>
      <c r="BT18" s="660"/>
      <c r="BU18" s="660"/>
      <c r="BV18" s="660"/>
      <c r="BW18" s="660"/>
      <c r="BX18" s="660"/>
      <c r="BY18" s="660"/>
      <c r="BZ18" s="660"/>
      <c r="CA18" s="660"/>
      <c r="CB18" s="695"/>
      <c r="CD18" s="618" t="s">
        <v>259</v>
      </c>
      <c r="CE18" s="619"/>
      <c r="CF18" s="619"/>
      <c r="CG18" s="619"/>
      <c r="CH18" s="619"/>
      <c r="CI18" s="619"/>
      <c r="CJ18" s="619"/>
      <c r="CK18" s="619"/>
      <c r="CL18" s="619"/>
      <c r="CM18" s="619"/>
      <c r="CN18" s="619"/>
      <c r="CO18" s="619"/>
      <c r="CP18" s="619"/>
      <c r="CQ18" s="620"/>
      <c r="CR18" s="621" t="s">
        <v>122</v>
      </c>
      <c r="CS18" s="622"/>
      <c r="CT18" s="622"/>
      <c r="CU18" s="622"/>
      <c r="CV18" s="622"/>
      <c r="CW18" s="622"/>
      <c r="CX18" s="622"/>
      <c r="CY18" s="623"/>
      <c r="CZ18" s="659" t="s">
        <v>122</v>
      </c>
      <c r="DA18" s="659"/>
      <c r="DB18" s="659"/>
      <c r="DC18" s="659"/>
      <c r="DD18" s="627" t="s">
        <v>122</v>
      </c>
      <c r="DE18" s="622"/>
      <c r="DF18" s="622"/>
      <c r="DG18" s="622"/>
      <c r="DH18" s="622"/>
      <c r="DI18" s="622"/>
      <c r="DJ18" s="622"/>
      <c r="DK18" s="622"/>
      <c r="DL18" s="622"/>
      <c r="DM18" s="622"/>
      <c r="DN18" s="622"/>
      <c r="DO18" s="622"/>
      <c r="DP18" s="623"/>
      <c r="DQ18" s="627" t="s">
        <v>122</v>
      </c>
      <c r="DR18" s="622"/>
      <c r="DS18" s="622"/>
      <c r="DT18" s="622"/>
      <c r="DU18" s="622"/>
      <c r="DV18" s="622"/>
      <c r="DW18" s="622"/>
      <c r="DX18" s="622"/>
      <c r="DY18" s="622"/>
      <c r="DZ18" s="622"/>
      <c r="EA18" s="622"/>
      <c r="EB18" s="622"/>
      <c r="EC18" s="658"/>
    </row>
    <row r="19" spans="2:133" ht="11.25" customHeight="1" x14ac:dyDescent="0.15">
      <c r="B19" s="618" t="s">
        <v>260</v>
      </c>
      <c r="C19" s="619"/>
      <c r="D19" s="619"/>
      <c r="E19" s="619"/>
      <c r="F19" s="619"/>
      <c r="G19" s="619"/>
      <c r="H19" s="619"/>
      <c r="I19" s="619"/>
      <c r="J19" s="619"/>
      <c r="K19" s="619"/>
      <c r="L19" s="619"/>
      <c r="M19" s="619"/>
      <c r="N19" s="619"/>
      <c r="O19" s="619"/>
      <c r="P19" s="619"/>
      <c r="Q19" s="620"/>
      <c r="R19" s="621">
        <v>38653</v>
      </c>
      <c r="S19" s="622"/>
      <c r="T19" s="622"/>
      <c r="U19" s="622"/>
      <c r="V19" s="622"/>
      <c r="W19" s="622"/>
      <c r="X19" s="622"/>
      <c r="Y19" s="623"/>
      <c r="Z19" s="659">
        <v>0.4</v>
      </c>
      <c r="AA19" s="659"/>
      <c r="AB19" s="659"/>
      <c r="AC19" s="659"/>
      <c r="AD19" s="660">
        <v>38653</v>
      </c>
      <c r="AE19" s="660"/>
      <c r="AF19" s="660"/>
      <c r="AG19" s="660"/>
      <c r="AH19" s="660"/>
      <c r="AI19" s="660"/>
      <c r="AJ19" s="660"/>
      <c r="AK19" s="660"/>
      <c r="AL19" s="624">
        <v>0.7</v>
      </c>
      <c r="AM19" s="625"/>
      <c r="AN19" s="625"/>
      <c r="AO19" s="661"/>
      <c r="AP19" s="618" t="s">
        <v>261</v>
      </c>
      <c r="AQ19" s="619"/>
      <c r="AR19" s="619"/>
      <c r="AS19" s="619"/>
      <c r="AT19" s="619"/>
      <c r="AU19" s="619"/>
      <c r="AV19" s="619"/>
      <c r="AW19" s="619"/>
      <c r="AX19" s="619"/>
      <c r="AY19" s="619"/>
      <c r="AZ19" s="619"/>
      <c r="BA19" s="619"/>
      <c r="BB19" s="619"/>
      <c r="BC19" s="619"/>
      <c r="BD19" s="619"/>
      <c r="BE19" s="619"/>
      <c r="BF19" s="620"/>
      <c r="BG19" s="621" t="s">
        <v>122</v>
      </c>
      <c r="BH19" s="622"/>
      <c r="BI19" s="622"/>
      <c r="BJ19" s="622"/>
      <c r="BK19" s="622"/>
      <c r="BL19" s="622"/>
      <c r="BM19" s="622"/>
      <c r="BN19" s="623"/>
      <c r="BO19" s="659" t="s">
        <v>122</v>
      </c>
      <c r="BP19" s="659"/>
      <c r="BQ19" s="659"/>
      <c r="BR19" s="659"/>
      <c r="BS19" s="660" t="s">
        <v>122</v>
      </c>
      <c r="BT19" s="660"/>
      <c r="BU19" s="660"/>
      <c r="BV19" s="660"/>
      <c r="BW19" s="660"/>
      <c r="BX19" s="660"/>
      <c r="BY19" s="660"/>
      <c r="BZ19" s="660"/>
      <c r="CA19" s="660"/>
      <c r="CB19" s="695"/>
      <c r="CD19" s="618" t="s">
        <v>262</v>
      </c>
      <c r="CE19" s="619"/>
      <c r="CF19" s="619"/>
      <c r="CG19" s="619"/>
      <c r="CH19" s="619"/>
      <c r="CI19" s="619"/>
      <c r="CJ19" s="619"/>
      <c r="CK19" s="619"/>
      <c r="CL19" s="619"/>
      <c r="CM19" s="619"/>
      <c r="CN19" s="619"/>
      <c r="CO19" s="619"/>
      <c r="CP19" s="619"/>
      <c r="CQ19" s="620"/>
      <c r="CR19" s="621" t="s">
        <v>122</v>
      </c>
      <c r="CS19" s="622"/>
      <c r="CT19" s="622"/>
      <c r="CU19" s="622"/>
      <c r="CV19" s="622"/>
      <c r="CW19" s="622"/>
      <c r="CX19" s="622"/>
      <c r="CY19" s="623"/>
      <c r="CZ19" s="659" t="s">
        <v>122</v>
      </c>
      <c r="DA19" s="659"/>
      <c r="DB19" s="659"/>
      <c r="DC19" s="659"/>
      <c r="DD19" s="627" t="s">
        <v>122</v>
      </c>
      <c r="DE19" s="622"/>
      <c r="DF19" s="622"/>
      <c r="DG19" s="622"/>
      <c r="DH19" s="622"/>
      <c r="DI19" s="622"/>
      <c r="DJ19" s="622"/>
      <c r="DK19" s="622"/>
      <c r="DL19" s="622"/>
      <c r="DM19" s="622"/>
      <c r="DN19" s="622"/>
      <c r="DO19" s="622"/>
      <c r="DP19" s="623"/>
      <c r="DQ19" s="627" t="s">
        <v>122</v>
      </c>
      <c r="DR19" s="622"/>
      <c r="DS19" s="622"/>
      <c r="DT19" s="622"/>
      <c r="DU19" s="622"/>
      <c r="DV19" s="622"/>
      <c r="DW19" s="622"/>
      <c r="DX19" s="622"/>
      <c r="DY19" s="622"/>
      <c r="DZ19" s="622"/>
      <c r="EA19" s="622"/>
      <c r="EB19" s="622"/>
      <c r="EC19" s="658"/>
    </row>
    <row r="20" spans="2:133" ht="11.25" customHeight="1" x14ac:dyDescent="0.15">
      <c r="B20" s="696" t="s">
        <v>263</v>
      </c>
      <c r="C20" s="697"/>
      <c r="D20" s="697"/>
      <c r="E20" s="697"/>
      <c r="F20" s="697"/>
      <c r="G20" s="697"/>
      <c r="H20" s="697"/>
      <c r="I20" s="697"/>
      <c r="J20" s="697"/>
      <c r="K20" s="697"/>
      <c r="L20" s="697"/>
      <c r="M20" s="697"/>
      <c r="N20" s="697"/>
      <c r="O20" s="697"/>
      <c r="P20" s="697"/>
      <c r="Q20" s="698"/>
      <c r="R20" s="621">
        <v>3097</v>
      </c>
      <c r="S20" s="622"/>
      <c r="T20" s="622"/>
      <c r="U20" s="622"/>
      <c r="V20" s="622"/>
      <c r="W20" s="622"/>
      <c r="X20" s="622"/>
      <c r="Y20" s="623"/>
      <c r="Z20" s="659">
        <v>0</v>
      </c>
      <c r="AA20" s="659"/>
      <c r="AB20" s="659"/>
      <c r="AC20" s="659"/>
      <c r="AD20" s="660">
        <v>3097</v>
      </c>
      <c r="AE20" s="660"/>
      <c r="AF20" s="660"/>
      <c r="AG20" s="660"/>
      <c r="AH20" s="660"/>
      <c r="AI20" s="660"/>
      <c r="AJ20" s="660"/>
      <c r="AK20" s="660"/>
      <c r="AL20" s="624">
        <v>0.1</v>
      </c>
      <c r="AM20" s="625"/>
      <c r="AN20" s="625"/>
      <c r="AO20" s="661"/>
      <c r="AP20" s="618" t="s">
        <v>264</v>
      </c>
      <c r="AQ20" s="619"/>
      <c r="AR20" s="619"/>
      <c r="AS20" s="619"/>
      <c r="AT20" s="619"/>
      <c r="AU20" s="619"/>
      <c r="AV20" s="619"/>
      <c r="AW20" s="619"/>
      <c r="AX20" s="619"/>
      <c r="AY20" s="619"/>
      <c r="AZ20" s="619"/>
      <c r="BA20" s="619"/>
      <c r="BB20" s="619"/>
      <c r="BC20" s="619"/>
      <c r="BD20" s="619"/>
      <c r="BE20" s="619"/>
      <c r="BF20" s="620"/>
      <c r="BG20" s="621" t="s">
        <v>122</v>
      </c>
      <c r="BH20" s="622"/>
      <c r="BI20" s="622"/>
      <c r="BJ20" s="622"/>
      <c r="BK20" s="622"/>
      <c r="BL20" s="622"/>
      <c r="BM20" s="622"/>
      <c r="BN20" s="623"/>
      <c r="BO20" s="659" t="s">
        <v>122</v>
      </c>
      <c r="BP20" s="659"/>
      <c r="BQ20" s="659"/>
      <c r="BR20" s="659"/>
      <c r="BS20" s="660" t="s">
        <v>122</v>
      </c>
      <c r="BT20" s="660"/>
      <c r="BU20" s="660"/>
      <c r="BV20" s="660"/>
      <c r="BW20" s="660"/>
      <c r="BX20" s="660"/>
      <c r="BY20" s="660"/>
      <c r="BZ20" s="660"/>
      <c r="CA20" s="660"/>
      <c r="CB20" s="695"/>
      <c r="CD20" s="618" t="s">
        <v>265</v>
      </c>
      <c r="CE20" s="619"/>
      <c r="CF20" s="619"/>
      <c r="CG20" s="619"/>
      <c r="CH20" s="619"/>
      <c r="CI20" s="619"/>
      <c r="CJ20" s="619"/>
      <c r="CK20" s="619"/>
      <c r="CL20" s="619"/>
      <c r="CM20" s="619"/>
      <c r="CN20" s="619"/>
      <c r="CO20" s="619"/>
      <c r="CP20" s="619"/>
      <c r="CQ20" s="620"/>
      <c r="CR20" s="621">
        <v>9519279</v>
      </c>
      <c r="CS20" s="622"/>
      <c r="CT20" s="622"/>
      <c r="CU20" s="622"/>
      <c r="CV20" s="622"/>
      <c r="CW20" s="622"/>
      <c r="CX20" s="622"/>
      <c r="CY20" s="623"/>
      <c r="CZ20" s="659">
        <v>100</v>
      </c>
      <c r="DA20" s="659"/>
      <c r="DB20" s="659"/>
      <c r="DC20" s="659"/>
      <c r="DD20" s="627">
        <v>1223798</v>
      </c>
      <c r="DE20" s="622"/>
      <c r="DF20" s="622"/>
      <c r="DG20" s="622"/>
      <c r="DH20" s="622"/>
      <c r="DI20" s="622"/>
      <c r="DJ20" s="622"/>
      <c r="DK20" s="622"/>
      <c r="DL20" s="622"/>
      <c r="DM20" s="622"/>
      <c r="DN20" s="622"/>
      <c r="DO20" s="622"/>
      <c r="DP20" s="623"/>
      <c r="DQ20" s="627">
        <v>6561799</v>
      </c>
      <c r="DR20" s="622"/>
      <c r="DS20" s="622"/>
      <c r="DT20" s="622"/>
      <c r="DU20" s="622"/>
      <c r="DV20" s="622"/>
      <c r="DW20" s="622"/>
      <c r="DX20" s="622"/>
      <c r="DY20" s="622"/>
      <c r="DZ20" s="622"/>
      <c r="EA20" s="622"/>
      <c r="EB20" s="622"/>
      <c r="EC20" s="658"/>
    </row>
    <row r="21" spans="2:133" ht="11.25" customHeight="1" x14ac:dyDescent="0.15">
      <c r="B21" s="618" t="s">
        <v>266</v>
      </c>
      <c r="C21" s="619"/>
      <c r="D21" s="619"/>
      <c r="E21" s="619"/>
      <c r="F21" s="619"/>
      <c r="G21" s="619"/>
      <c r="H21" s="619"/>
      <c r="I21" s="619"/>
      <c r="J21" s="619"/>
      <c r="K21" s="619"/>
      <c r="L21" s="619"/>
      <c r="M21" s="619"/>
      <c r="N21" s="619"/>
      <c r="O21" s="619"/>
      <c r="P21" s="619"/>
      <c r="Q21" s="620"/>
      <c r="R21" s="621">
        <v>3874566</v>
      </c>
      <c r="S21" s="622"/>
      <c r="T21" s="622"/>
      <c r="U21" s="622"/>
      <c r="V21" s="622"/>
      <c r="W21" s="622"/>
      <c r="X21" s="622"/>
      <c r="Y21" s="623"/>
      <c r="Z21" s="659">
        <v>39.4</v>
      </c>
      <c r="AA21" s="659"/>
      <c r="AB21" s="659"/>
      <c r="AC21" s="659"/>
      <c r="AD21" s="660">
        <v>3466877</v>
      </c>
      <c r="AE21" s="660"/>
      <c r="AF21" s="660"/>
      <c r="AG21" s="660"/>
      <c r="AH21" s="660"/>
      <c r="AI21" s="660"/>
      <c r="AJ21" s="660"/>
      <c r="AK21" s="660"/>
      <c r="AL21" s="624">
        <v>63.3</v>
      </c>
      <c r="AM21" s="625"/>
      <c r="AN21" s="625"/>
      <c r="AO21" s="661"/>
      <c r="AP21" s="618" t="s">
        <v>267</v>
      </c>
      <c r="AQ21" s="699"/>
      <c r="AR21" s="699"/>
      <c r="AS21" s="699"/>
      <c r="AT21" s="699"/>
      <c r="AU21" s="699"/>
      <c r="AV21" s="699"/>
      <c r="AW21" s="699"/>
      <c r="AX21" s="699"/>
      <c r="AY21" s="699"/>
      <c r="AZ21" s="699"/>
      <c r="BA21" s="699"/>
      <c r="BB21" s="699"/>
      <c r="BC21" s="699"/>
      <c r="BD21" s="699"/>
      <c r="BE21" s="699"/>
      <c r="BF21" s="700"/>
      <c r="BG21" s="621" t="s">
        <v>122</v>
      </c>
      <c r="BH21" s="622"/>
      <c r="BI21" s="622"/>
      <c r="BJ21" s="622"/>
      <c r="BK21" s="622"/>
      <c r="BL21" s="622"/>
      <c r="BM21" s="622"/>
      <c r="BN21" s="623"/>
      <c r="BO21" s="659" t="s">
        <v>122</v>
      </c>
      <c r="BP21" s="659"/>
      <c r="BQ21" s="659"/>
      <c r="BR21" s="659"/>
      <c r="BS21" s="660" t="s">
        <v>122</v>
      </c>
      <c r="BT21" s="660"/>
      <c r="BU21" s="660"/>
      <c r="BV21" s="660"/>
      <c r="BW21" s="660"/>
      <c r="BX21" s="660"/>
      <c r="BY21" s="660"/>
      <c r="BZ21" s="660"/>
      <c r="CA21" s="660"/>
      <c r="CB21" s="695"/>
      <c r="CD21" s="602"/>
      <c r="CE21" s="603"/>
      <c r="CF21" s="603"/>
      <c r="CG21" s="603"/>
      <c r="CH21" s="603"/>
      <c r="CI21" s="603"/>
      <c r="CJ21" s="603"/>
      <c r="CK21" s="603"/>
      <c r="CL21" s="603"/>
      <c r="CM21" s="603"/>
      <c r="CN21" s="603"/>
      <c r="CO21" s="603"/>
      <c r="CP21" s="603"/>
      <c r="CQ21" s="604"/>
      <c r="CR21" s="706"/>
      <c r="CS21" s="707"/>
      <c r="CT21" s="707"/>
      <c r="CU21" s="707"/>
      <c r="CV21" s="707"/>
      <c r="CW21" s="707"/>
      <c r="CX21" s="707"/>
      <c r="CY21" s="708"/>
      <c r="CZ21" s="709"/>
      <c r="DA21" s="709"/>
      <c r="DB21" s="709"/>
      <c r="DC21" s="709"/>
      <c r="DD21" s="710"/>
      <c r="DE21" s="707"/>
      <c r="DF21" s="707"/>
      <c r="DG21" s="707"/>
      <c r="DH21" s="707"/>
      <c r="DI21" s="707"/>
      <c r="DJ21" s="707"/>
      <c r="DK21" s="707"/>
      <c r="DL21" s="707"/>
      <c r="DM21" s="707"/>
      <c r="DN21" s="707"/>
      <c r="DO21" s="707"/>
      <c r="DP21" s="708"/>
      <c r="DQ21" s="710"/>
      <c r="DR21" s="707"/>
      <c r="DS21" s="707"/>
      <c r="DT21" s="707"/>
      <c r="DU21" s="707"/>
      <c r="DV21" s="707"/>
      <c r="DW21" s="707"/>
      <c r="DX21" s="707"/>
      <c r="DY21" s="707"/>
      <c r="DZ21" s="707"/>
      <c r="EA21" s="707"/>
      <c r="EB21" s="707"/>
      <c r="EC21" s="714"/>
    </row>
    <row r="22" spans="2:133" ht="11.25" customHeight="1" x14ac:dyDescent="0.15">
      <c r="B22" s="618" t="s">
        <v>268</v>
      </c>
      <c r="C22" s="619"/>
      <c r="D22" s="619"/>
      <c r="E22" s="619"/>
      <c r="F22" s="619"/>
      <c r="G22" s="619"/>
      <c r="H22" s="619"/>
      <c r="I22" s="619"/>
      <c r="J22" s="619"/>
      <c r="K22" s="619"/>
      <c r="L22" s="619"/>
      <c r="M22" s="619"/>
      <c r="N22" s="619"/>
      <c r="O22" s="619"/>
      <c r="P22" s="619"/>
      <c r="Q22" s="620"/>
      <c r="R22" s="621">
        <v>3466877</v>
      </c>
      <c r="S22" s="622"/>
      <c r="T22" s="622"/>
      <c r="U22" s="622"/>
      <c r="V22" s="622"/>
      <c r="W22" s="622"/>
      <c r="X22" s="622"/>
      <c r="Y22" s="623"/>
      <c r="Z22" s="659">
        <v>35.299999999999997</v>
      </c>
      <c r="AA22" s="659"/>
      <c r="AB22" s="659"/>
      <c r="AC22" s="659"/>
      <c r="AD22" s="660">
        <v>3466877</v>
      </c>
      <c r="AE22" s="660"/>
      <c r="AF22" s="660"/>
      <c r="AG22" s="660"/>
      <c r="AH22" s="660"/>
      <c r="AI22" s="660"/>
      <c r="AJ22" s="660"/>
      <c r="AK22" s="660"/>
      <c r="AL22" s="624">
        <v>63.3</v>
      </c>
      <c r="AM22" s="625"/>
      <c r="AN22" s="625"/>
      <c r="AO22" s="661"/>
      <c r="AP22" s="618" t="s">
        <v>269</v>
      </c>
      <c r="AQ22" s="699"/>
      <c r="AR22" s="699"/>
      <c r="AS22" s="699"/>
      <c r="AT22" s="699"/>
      <c r="AU22" s="699"/>
      <c r="AV22" s="699"/>
      <c r="AW22" s="699"/>
      <c r="AX22" s="699"/>
      <c r="AY22" s="699"/>
      <c r="AZ22" s="699"/>
      <c r="BA22" s="699"/>
      <c r="BB22" s="699"/>
      <c r="BC22" s="699"/>
      <c r="BD22" s="699"/>
      <c r="BE22" s="699"/>
      <c r="BF22" s="700"/>
      <c r="BG22" s="621" t="s">
        <v>122</v>
      </c>
      <c r="BH22" s="622"/>
      <c r="BI22" s="622"/>
      <c r="BJ22" s="622"/>
      <c r="BK22" s="622"/>
      <c r="BL22" s="622"/>
      <c r="BM22" s="622"/>
      <c r="BN22" s="623"/>
      <c r="BO22" s="659" t="s">
        <v>122</v>
      </c>
      <c r="BP22" s="659"/>
      <c r="BQ22" s="659"/>
      <c r="BR22" s="659"/>
      <c r="BS22" s="660" t="s">
        <v>122</v>
      </c>
      <c r="BT22" s="660"/>
      <c r="BU22" s="660"/>
      <c r="BV22" s="660"/>
      <c r="BW22" s="660"/>
      <c r="BX22" s="660"/>
      <c r="BY22" s="660"/>
      <c r="BZ22" s="660"/>
      <c r="CA22" s="660"/>
      <c r="CB22" s="695"/>
      <c r="CD22" s="673" t="s">
        <v>270</v>
      </c>
      <c r="CE22" s="674"/>
      <c r="CF22" s="674"/>
      <c r="CG22" s="674"/>
      <c r="CH22" s="674"/>
      <c r="CI22" s="674"/>
      <c r="CJ22" s="674"/>
      <c r="CK22" s="674"/>
      <c r="CL22" s="674"/>
      <c r="CM22" s="674"/>
      <c r="CN22" s="674"/>
      <c r="CO22" s="674"/>
      <c r="CP22" s="674"/>
      <c r="CQ22" s="674"/>
      <c r="CR22" s="674"/>
      <c r="CS22" s="674"/>
      <c r="CT22" s="674"/>
      <c r="CU22" s="674"/>
      <c r="CV22" s="674"/>
      <c r="CW22" s="674"/>
      <c r="CX22" s="674"/>
      <c r="CY22" s="674"/>
      <c r="CZ22" s="674"/>
      <c r="DA22" s="674"/>
      <c r="DB22" s="674"/>
      <c r="DC22" s="674"/>
      <c r="DD22" s="674"/>
      <c r="DE22" s="674"/>
      <c r="DF22" s="674"/>
      <c r="DG22" s="674"/>
      <c r="DH22" s="674"/>
      <c r="DI22" s="674"/>
      <c r="DJ22" s="674"/>
      <c r="DK22" s="674"/>
      <c r="DL22" s="674"/>
      <c r="DM22" s="674"/>
      <c r="DN22" s="674"/>
      <c r="DO22" s="674"/>
      <c r="DP22" s="674"/>
      <c r="DQ22" s="674"/>
      <c r="DR22" s="674"/>
      <c r="DS22" s="674"/>
      <c r="DT22" s="674"/>
      <c r="DU22" s="674"/>
      <c r="DV22" s="674"/>
      <c r="DW22" s="674"/>
      <c r="DX22" s="674"/>
      <c r="DY22" s="674"/>
      <c r="DZ22" s="674"/>
      <c r="EA22" s="674"/>
      <c r="EB22" s="674"/>
      <c r="EC22" s="675"/>
    </row>
    <row r="23" spans="2:133" ht="11.25" customHeight="1" x14ac:dyDescent="0.15">
      <c r="B23" s="618" t="s">
        <v>271</v>
      </c>
      <c r="C23" s="619"/>
      <c r="D23" s="619"/>
      <c r="E23" s="619"/>
      <c r="F23" s="619"/>
      <c r="G23" s="619"/>
      <c r="H23" s="619"/>
      <c r="I23" s="619"/>
      <c r="J23" s="619"/>
      <c r="K23" s="619"/>
      <c r="L23" s="619"/>
      <c r="M23" s="619"/>
      <c r="N23" s="619"/>
      <c r="O23" s="619"/>
      <c r="P23" s="619"/>
      <c r="Q23" s="620"/>
      <c r="R23" s="621">
        <v>407689</v>
      </c>
      <c r="S23" s="622"/>
      <c r="T23" s="622"/>
      <c r="U23" s="622"/>
      <c r="V23" s="622"/>
      <c r="W23" s="622"/>
      <c r="X23" s="622"/>
      <c r="Y23" s="623"/>
      <c r="Z23" s="659">
        <v>4.0999999999999996</v>
      </c>
      <c r="AA23" s="659"/>
      <c r="AB23" s="659"/>
      <c r="AC23" s="659"/>
      <c r="AD23" s="660" t="s">
        <v>122</v>
      </c>
      <c r="AE23" s="660"/>
      <c r="AF23" s="660"/>
      <c r="AG23" s="660"/>
      <c r="AH23" s="660"/>
      <c r="AI23" s="660"/>
      <c r="AJ23" s="660"/>
      <c r="AK23" s="660"/>
      <c r="AL23" s="624" t="s">
        <v>122</v>
      </c>
      <c r="AM23" s="625"/>
      <c r="AN23" s="625"/>
      <c r="AO23" s="661"/>
      <c r="AP23" s="618" t="s">
        <v>272</v>
      </c>
      <c r="AQ23" s="699"/>
      <c r="AR23" s="699"/>
      <c r="AS23" s="699"/>
      <c r="AT23" s="699"/>
      <c r="AU23" s="699"/>
      <c r="AV23" s="699"/>
      <c r="AW23" s="699"/>
      <c r="AX23" s="699"/>
      <c r="AY23" s="699"/>
      <c r="AZ23" s="699"/>
      <c r="BA23" s="699"/>
      <c r="BB23" s="699"/>
      <c r="BC23" s="699"/>
      <c r="BD23" s="699"/>
      <c r="BE23" s="699"/>
      <c r="BF23" s="700"/>
      <c r="BG23" s="621" t="s">
        <v>122</v>
      </c>
      <c r="BH23" s="622"/>
      <c r="BI23" s="622"/>
      <c r="BJ23" s="622"/>
      <c r="BK23" s="622"/>
      <c r="BL23" s="622"/>
      <c r="BM23" s="622"/>
      <c r="BN23" s="623"/>
      <c r="BO23" s="659" t="s">
        <v>122</v>
      </c>
      <c r="BP23" s="659"/>
      <c r="BQ23" s="659"/>
      <c r="BR23" s="659"/>
      <c r="BS23" s="660" t="s">
        <v>122</v>
      </c>
      <c r="BT23" s="660"/>
      <c r="BU23" s="660"/>
      <c r="BV23" s="660"/>
      <c r="BW23" s="660"/>
      <c r="BX23" s="660"/>
      <c r="BY23" s="660"/>
      <c r="BZ23" s="660"/>
      <c r="CA23" s="660"/>
      <c r="CB23" s="695"/>
      <c r="CD23" s="673" t="s">
        <v>212</v>
      </c>
      <c r="CE23" s="674"/>
      <c r="CF23" s="674"/>
      <c r="CG23" s="674"/>
      <c r="CH23" s="674"/>
      <c r="CI23" s="674"/>
      <c r="CJ23" s="674"/>
      <c r="CK23" s="674"/>
      <c r="CL23" s="674"/>
      <c r="CM23" s="674"/>
      <c r="CN23" s="674"/>
      <c r="CO23" s="674"/>
      <c r="CP23" s="674"/>
      <c r="CQ23" s="675"/>
      <c r="CR23" s="673" t="s">
        <v>273</v>
      </c>
      <c r="CS23" s="674"/>
      <c r="CT23" s="674"/>
      <c r="CU23" s="674"/>
      <c r="CV23" s="674"/>
      <c r="CW23" s="674"/>
      <c r="CX23" s="674"/>
      <c r="CY23" s="675"/>
      <c r="CZ23" s="673" t="s">
        <v>274</v>
      </c>
      <c r="DA23" s="674"/>
      <c r="DB23" s="674"/>
      <c r="DC23" s="675"/>
      <c r="DD23" s="673" t="s">
        <v>275</v>
      </c>
      <c r="DE23" s="674"/>
      <c r="DF23" s="674"/>
      <c r="DG23" s="674"/>
      <c r="DH23" s="674"/>
      <c r="DI23" s="674"/>
      <c r="DJ23" s="674"/>
      <c r="DK23" s="675"/>
      <c r="DL23" s="711" t="s">
        <v>276</v>
      </c>
      <c r="DM23" s="712"/>
      <c r="DN23" s="712"/>
      <c r="DO23" s="712"/>
      <c r="DP23" s="712"/>
      <c r="DQ23" s="712"/>
      <c r="DR23" s="712"/>
      <c r="DS23" s="712"/>
      <c r="DT23" s="712"/>
      <c r="DU23" s="712"/>
      <c r="DV23" s="713"/>
      <c r="DW23" s="673" t="s">
        <v>277</v>
      </c>
      <c r="DX23" s="674"/>
      <c r="DY23" s="674"/>
      <c r="DZ23" s="674"/>
      <c r="EA23" s="674"/>
      <c r="EB23" s="674"/>
      <c r="EC23" s="675"/>
    </row>
    <row r="24" spans="2:133" ht="11.25" customHeight="1" x14ac:dyDescent="0.15">
      <c r="B24" s="618" t="s">
        <v>278</v>
      </c>
      <c r="C24" s="619"/>
      <c r="D24" s="619"/>
      <c r="E24" s="619"/>
      <c r="F24" s="619"/>
      <c r="G24" s="619"/>
      <c r="H24" s="619"/>
      <c r="I24" s="619"/>
      <c r="J24" s="619"/>
      <c r="K24" s="619"/>
      <c r="L24" s="619"/>
      <c r="M24" s="619"/>
      <c r="N24" s="619"/>
      <c r="O24" s="619"/>
      <c r="P24" s="619"/>
      <c r="Q24" s="620"/>
      <c r="R24" s="621" t="s">
        <v>122</v>
      </c>
      <c r="S24" s="622"/>
      <c r="T24" s="622"/>
      <c r="U24" s="622"/>
      <c r="V24" s="622"/>
      <c r="W24" s="622"/>
      <c r="X24" s="622"/>
      <c r="Y24" s="623"/>
      <c r="Z24" s="659" t="s">
        <v>122</v>
      </c>
      <c r="AA24" s="659"/>
      <c r="AB24" s="659"/>
      <c r="AC24" s="659"/>
      <c r="AD24" s="660" t="s">
        <v>122</v>
      </c>
      <c r="AE24" s="660"/>
      <c r="AF24" s="660"/>
      <c r="AG24" s="660"/>
      <c r="AH24" s="660"/>
      <c r="AI24" s="660"/>
      <c r="AJ24" s="660"/>
      <c r="AK24" s="660"/>
      <c r="AL24" s="624" t="s">
        <v>122</v>
      </c>
      <c r="AM24" s="625"/>
      <c r="AN24" s="625"/>
      <c r="AO24" s="661"/>
      <c r="AP24" s="618" t="s">
        <v>279</v>
      </c>
      <c r="AQ24" s="699"/>
      <c r="AR24" s="699"/>
      <c r="AS24" s="699"/>
      <c r="AT24" s="699"/>
      <c r="AU24" s="699"/>
      <c r="AV24" s="699"/>
      <c r="AW24" s="699"/>
      <c r="AX24" s="699"/>
      <c r="AY24" s="699"/>
      <c r="AZ24" s="699"/>
      <c r="BA24" s="699"/>
      <c r="BB24" s="699"/>
      <c r="BC24" s="699"/>
      <c r="BD24" s="699"/>
      <c r="BE24" s="699"/>
      <c r="BF24" s="700"/>
      <c r="BG24" s="621" t="s">
        <v>122</v>
      </c>
      <c r="BH24" s="622"/>
      <c r="BI24" s="622"/>
      <c r="BJ24" s="622"/>
      <c r="BK24" s="622"/>
      <c r="BL24" s="622"/>
      <c r="BM24" s="622"/>
      <c r="BN24" s="623"/>
      <c r="BO24" s="659" t="s">
        <v>122</v>
      </c>
      <c r="BP24" s="659"/>
      <c r="BQ24" s="659"/>
      <c r="BR24" s="659"/>
      <c r="BS24" s="660" t="s">
        <v>122</v>
      </c>
      <c r="BT24" s="660"/>
      <c r="BU24" s="660"/>
      <c r="BV24" s="660"/>
      <c r="BW24" s="660"/>
      <c r="BX24" s="660"/>
      <c r="BY24" s="660"/>
      <c r="BZ24" s="660"/>
      <c r="CA24" s="660"/>
      <c r="CB24" s="695"/>
      <c r="CD24" s="679" t="s">
        <v>280</v>
      </c>
      <c r="CE24" s="680"/>
      <c r="CF24" s="680"/>
      <c r="CG24" s="680"/>
      <c r="CH24" s="680"/>
      <c r="CI24" s="680"/>
      <c r="CJ24" s="680"/>
      <c r="CK24" s="680"/>
      <c r="CL24" s="680"/>
      <c r="CM24" s="680"/>
      <c r="CN24" s="680"/>
      <c r="CO24" s="680"/>
      <c r="CP24" s="680"/>
      <c r="CQ24" s="681"/>
      <c r="CR24" s="676">
        <v>3801348</v>
      </c>
      <c r="CS24" s="677"/>
      <c r="CT24" s="677"/>
      <c r="CU24" s="677"/>
      <c r="CV24" s="677"/>
      <c r="CW24" s="677"/>
      <c r="CX24" s="677"/>
      <c r="CY24" s="702"/>
      <c r="CZ24" s="703">
        <v>39.9</v>
      </c>
      <c r="DA24" s="685"/>
      <c r="DB24" s="685"/>
      <c r="DC24" s="705"/>
      <c r="DD24" s="701">
        <v>3167868</v>
      </c>
      <c r="DE24" s="677"/>
      <c r="DF24" s="677"/>
      <c r="DG24" s="677"/>
      <c r="DH24" s="677"/>
      <c r="DI24" s="677"/>
      <c r="DJ24" s="677"/>
      <c r="DK24" s="702"/>
      <c r="DL24" s="701">
        <v>2891340</v>
      </c>
      <c r="DM24" s="677"/>
      <c r="DN24" s="677"/>
      <c r="DO24" s="677"/>
      <c r="DP24" s="677"/>
      <c r="DQ24" s="677"/>
      <c r="DR24" s="677"/>
      <c r="DS24" s="677"/>
      <c r="DT24" s="677"/>
      <c r="DU24" s="677"/>
      <c r="DV24" s="702"/>
      <c r="DW24" s="703">
        <v>52.6</v>
      </c>
      <c r="DX24" s="685"/>
      <c r="DY24" s="685"/>
      <c r="DZ24" s="685"/>
      <c r="EA24" s="685"/>
      <c r="EB24" s="685"/>
      <c r="EC24" s="704"/>
    </row>
    <row r="25" spans="2:133" ht="11.25" customHeight="1" x14ac:dyDescent="0.15">
      <c r="B25" s="618" t="s">
        <v>281</v>
      </c>
      <c r="C25" s="619"/>
      <c r="D25" s="619"/>
      <c r="E25" s="619"/>
      <c r="F25" s="619"/>
      <c r="G25" s="619"/>
      <c r="H25" s="619"/>
      <c r="I25" s="619"/>
      <c r="J25" s="619"/>
      <c r="K25" s="619"/>
      <c r="L25" s="619"/>
      <c r="M25" s="619"/>
      <c r="N25" s="619"/>
      <c r="O25" s="619"/>
      <c r="P25" s="619"/>
      <c r="Q25" s="620"/>
      <c r="R25" s="621">
        <v>5841097</v>
      </c>
      <c r="S25" s="622"/>
      <c r="T25" s="622"/>
      <c r="U25" s="622"/>
      <c r="V25" s="622"/>
      <c r="W25" s="622"/>
      <c r="X25" s="622"/>
      <c r="Y25" s="623"/>
      <c r="Z25" s="659">
        <v>59.4</v>
      </c>
      <c r="AA25" s="659"/>
      <c r="AB25" s="659"/>
      <c r="AC25" s="659"/>
      <c r="AD25" s="660">
        <v>5433408</v>
      </c>
      <c r="AE25" s="660"/>
      <c r="AF25" s="660"/>
      <c r="AG25" s="660"/>
      <c r="AH25" s="660"/>
      <c r="AI25" s="660"/>
      <c r="AJ25" s="660"/>
      <c r="AK25" s="660"/>
      <c r="AL25" s="624">
        <v>99.2</v>
      </c>
      <c r="AM25" s="625"/>
      <c r="AN25" s="625"/>
      <c r="AO25" s="661"/>
      <c r="AP25" s="618" t="s">
        <v>282</v>
      </c>
      <c r="AQ25" s="699"/>
      <c r="AR25" s="699"/>
      <c r="AS25" s="699"/>
      <c r="AT25" s="699"/>
      <c r="AU25" s="699"/>
      <c r="AV25" s="699"/>
      <c r="AW25" s="699"/>
      <c r="AX25" s="699"/>
      <c r="AY25" s="699"/>
      <c r="AZ25" s="699"/>
      <c r="BA25" s="699"/>
      <c r="BB25" s="699"/>
      <c r="BC25" s="699"/>
      <c r="BD25" s="699"/>
      <c r="BE25" s="699"/>
      <c r="BF25" s="700"/>
      <c r="BG25" s="621" t="s">
        <v>122</v>
      </c>
      <c r="BH25" s="622"/>
      <c r="BI25" s="622"/>
      <c r="BJ25" s="622"/>
      <c r="BK25" s="622"/>
      <c r="BL25" s="622"/>
      <c r="BM25" s="622"/>
      <c r="BN25" s="623"/>
      <c r="BO25" s="659" t="s">
        <v>122</v>
      </c>
      <c r="BP25" s="659"/>
      <c r="BQ25" s="659"/>
      <c r="BR25" s="659"/>
      <c r="BS25" s="660" t="s">
        <v>122</v>
      </c>
      <c r="BT25" s="660"/>
      <c r="BU25" s="660"/>
      <c r="BV25" s="660"/>
      <c r="BW25" s="660"/>
      <c r="BX25" s="660"/>
      <c r="BY25" s="660"/>
      <c r="BZ25" s="660"/>
      <c r="CA25" s="660"/>
      <c r="CB25" s="695"/>
      <c r="CD25" s="618" t="s">
        <v>283</v>
      </c>
      <c r="CE25" s="619"/>
      <c r="CF25" s="619"/>
      <c r="CG25" s="619"/>
      <c r="CH25" s="619"/>
      <c r="CI25" s="619"/>
      <c r="CJ25" s="619"/>
      <c r="CK25" s="619"/>
      <c r="CL25" s="619"/>
      <c r="CM25" s="619"/>
      <c r="CN25" s="619"/>
      <c r="CO25" s="619"/>
      <c r="CP25" s="619"/>
      <c r="CQ25" s="620"/>
      <c r="CR25" s="621">
        <v>1703362</v>
      </c>
      <c r="CS25" s="634"/>
      <c r="CT25" s="634"/>
      <c r="CU25" s="634"/>
      <c r="CV25" s="634"/>
      <c r="CW25" s="634"/>
      <c r="CX25" s="634"/>
      <c r="CY25" s="635"/>
      <c r="CZ25" s="624">
        <v>17.899999999999999</v>
      </c>
      <c r="DA25" s="636"/>
      <c r="DB25" s="636"/>
      <c r="DC25" s="637"/>
      <c r="DD25" s="627">
        <v>1554490</v>
      </c>
      <c r="DE25" s="634"/>
      <c r="DF25" s="634"/>
      <c r="DG25" s="634"/>
      <c r="DH25" s="634"/>
      <c r="DI25" s="634"/>
      <c r="DJ25" s="634"/>
      <c r="DK25" s="635"/>
      <c r="DL25" s="627">
        <v>1421235</v>
      </c>
      <c r="DM25" s="634"/>
      <c r="DN25" s="634"/>
      <c r="DO25" s="634"/>
      <c r="DP25" s="634"/>
      <c r="DQ25" s="634"/>
      <c r="DR25" s="634"/>
      <c r="DS25" s="634"/>
      <c r="DT25" s="634"/>
      <c r="DU25" s="634"/>
      <c r="DV25" s="635"/>
      <c r="DW25" s="624">
        <v>25.9</v>
      </c>
      <c r="DX25" s="636"/>
      <c r="DY25" s="636"/>
      <c r="DZ25" s="636"/>
      <c r="EA25" s="636"/>
      <c r="EB25" s="636"/>
      <c r="EC25" s="648"/>
    </row>
    <row r="26" spans="2:133" ht="11.25" customHeight="1" x14ac:dyDescent="0.15">
      <c r="B26" s="618" t="s">
        <v>284</v>
      </c>
      <c r="C26" s="619"/>
      <c r="D26" s="619"/>
      <c r="E26" s="619"/>
      <c r="F26" s="619"/>
      <c r="G26" s="619"/>
      <c r="H26" s="619"/>
      <c r="I26" s="619"/>
      <c r="J26" s="619"/>
      <c r="K26" s="619"/>
      <c r="L26" s="619"/>
      <c r="M26" s="619"/>
      <c r="N26" s="619"/>
      <c r="O26" s="619"/>
      <c r="P26" s="619"/>
      <c r="Q26" s="620"/>
      <c r="R26" s="621">
        <v>1659</v>
      </c>
      <c r="S26" s="622"/>
      <c r="T26" s="622"/>
      <c r="U26" s="622"/>
      <c r="V26" s="622"/>
      <c r="W26" s="622"/>
      <c r="X26" s="622"/>
      <c r="Y26" s="623"/>
      <c r="Z26" s="659">
        <v>0</v>
      </c>
      <c r="AA26" s="659"/>
      <c r="AB26" s="659"/>
      <c r="AC26" s="659"/>
      <c r="AD26" s="660">
        <v>1659</v>
      </c>
      <c r="AE26" s="660"/>
      <c r="AF26" s="660"/>
      <c r="AG26" s="660"/>
      <c r="AH26" s="660"/>
      <c r="AI26" s="660"/>
      <c r="AJ26" s="660"/>
      <c r="AK26" s="660"/>
      <c r="AL26" s="624">
        <v>0</v>
      </c>
      <c r="AM26" s="625"/>
      <c r="AN26" s="625"/>
      <c r="AO26" s="661"/>
      <c r="AP26" s="618" t="s">
        <v>285</v>
      </c>
      <c r="AQ26" s="699"/>
      <c r="AR26" s="699"/>
      <c r="AS26" s="699"/>
      <c r="AT26" s="699"/>
      <c r="AU26" s="699"/>
      <c r="AV26" s="699"/>
      <c r="AW26" s="699"/>
      <c r="AX26" s="699"/>
      <c r="AY26" s="699"/>
      <c r="AZ26" s="699"/>
      <c r="BA26" s="699"/>
      <c r="BB26" s="699"/>
      <c r="BC26" s="699"/>
      <c r="BD26" s="699"/>
      <c r="BE26" s="699"/>
      <c r="BF26" s="700"/>
      <c r="BG26" s="621" t="s">
        <v>122</v>
      </c>
      <c r="BH26" s="622"/>
      <c r="BI26" s="622"/>
      <c r="BJ26" s="622"/>
      <c r="BK26" s="622"/>
      <c r="BL26" s="622"/>
      <c r="BM26" s="622"/>
      <c r="BN26" s="623"/>
      <c r="BO26" s="659" t="s">
        <v>122</v>
      </c>
      <c r="BP26" s="659"/>
      <c r="BQ26" s="659"/>
      <c r="BR26" s="659"/>
      <c r="BS26" s="660" t="s">
        <v>122</v>
      </c>
      <c r="BT26" s="660"/>
      <c r="BU26" s="660"/>
      <c r="BV26" s="660"/>
      <c r="BW26" s="660"/>
      <c r="BX26" s="660"/>
      <c r="BY26" s="660"/>
      <c r="BZ26" s="660"/>
      <c r="CA26" s="660"/>
      <c r="CB26" s="695"/>
      <c r="CD26" s="618" t="s">
        <v>286</v>
      </c>
      <c r="CE26" s="619"/>
      <c r="CF26" s="619"/>
      <c r="CG26" s="619"/>
      <c r="CH26" s="619"/>
      <c r="CI26" s="619"/>
      <c r="CJ26" s="619"/>
      <c r="CK26" s="619"/>
      <c r="CL26" s="619"/>
      <c r="CM26" s="619"/>
      <c r="CN26" s="619"/>
      <c r="CO26" s="619"/>
      <c r="CP26" s="619"/>
      <c r="CQ26" s="620"/>
      <c r="CR26" s="621">
        <v>1205266</v>
      </c>
      <c r="CS26" s="622"/>
      <c r="CT26" s="622"/>
      <c r="CU26" s="622"/>
      <c r="CV26" s="622"/>
      <c r="CW26" s="622"/>
      <c r="CX26" s="622"/>
      <c r="CY26" s="623"/>
      <c r="CZ26" s="624">
        <v>12.7</v>
      </c>
      <c r="DA26" s="636"/>
      <c r="DB26" s="636"/>
      <c r="DC26" s="637"/>
      <c r="DD26" s="627">
        <v>1079310</v>
      </c>
      <c r="DE26" s="622"/>
      <c r="DF26" s="622"/>
      <c r="DG26" s="622"/>
      <c r="DH26" s="622"/>
      <c r="DI26" s="622"/>
      <c r="DJ26" s="622"/>
      <c r="DK26" s="623"/>
      <c r="DL26" s="627" t="s">
        <v>122</v>
      </c>
      <c r="DM26" s="622"/>
      <c r="DN26" s="622"/>
      <c r="DO26" s="622"/>
      <c r="DP26" s="622"/>
      <c r="DQ26" s="622"/>
      <c r="DR26" s="622"/>
      <c r="DS26" s="622"/>
      <c r="DT26" s="622"/>
      <c r="DU26" s="622"/>
      <c r="DV26" s="623"/>
      <c r="DW26" s="624" t="s">
        <v>122</v>
      </c>
      <c r="DX26" s="636"/>
      <c r="DY26" s="636"/>
      <c r="DZ26" s="636"/>
      <c r="EA26" s="636"/>
      <c r="EB26" s="636"/>
      <c r="EC26" s="648"/>
    </row>
    <row r="27" spans="2:133" ht="11.25" customHeight="1" x14ac:dyDescent="0.15">
      <c r="B27" s="618" t="s">
        <v>287</v>
      </c>
      <c r="C27" s="619"/>
      <c r="D27" s="619"/>
      <c r="E27" s="619"/>
      <c r="F27" s="619"/>
      <c r="G27" s="619"/>
      <c r="H27" s="619"/>
      <c r="I27" s="619"/>
      <c r="J27" s="619"/>
      <c r="K27" s="619"/>
      <c r="L27" s="619"/>
      <c r="M27" s="619"/>
      <c r="N27" s="619"/>
      <c r="O27" s="619"/>
      <c r="P27" s="619"/>
      <c r="Q27" s="620"/>
      <c r="R27" s="621">
        <v>99889</v>
      </c>
      <c r="S27" s="622"/>
      <c r="T27" s="622"/>
      <c r="U27" s="622"/>
      <c r="V27" s="622"/>
      <c r="W27" s="622"/>
      <c r="X27" s="622"/>
      <c r="Y27" s="623"/>
      <c r="Z27" s="659">
        <v>1</v>
      </c>
      <c r="AA27" s="659"/>
      <c r="AB27" s="659"/>
      <c r="AC27" s="659"/>
      <c r="AD27" s="660" t="s">
        <v>122</v>
      </c>
      <c r="AE27" s="660"/>
      <c r="AF27" s="660"/>
      <c r="AG27" s="660"/>
      <c r="AH27" s="660"/>
      <c r="AI27" s="660"/>
      <c r="AJ27" s="660"/>
      <c r="AK27" s="660"/>
      <c r="AL27" s="624" t="s">
        <v>122</v>
      </c>
      <c r="AM27" s="625"/>
      <c r="AN27" s="625"/>
      <c r="AO27" s="661"/>
      <c r="AP27" s="618" t="s">
        <v>288</v>
      </c>
      <c r="AQ27" s="619"/>
      <c r="AR27" s="619"/>
      <c r="AS27" s="619"/>
      <c r="AT27" s="619"/>
      <c r="AU27" s="619"/>
      <c r="AV27" s="619"/>
      <c r="AW27" s="619"/>
      <c r="AX27" s="619"/>
      <c r="AY27" s="619"/>
      <c r="AZ27" s="619"/>
      <c r="BA27" s="619"/>
      <c r="BB27" s="619"/>
      <c r="BC27" s="619"/>
      <c r="BD27" s="619"/>
      <c r="BE27" s="619"/>
      <c r="BF27" s="620"/>
      <c r="BG27" s="621">
        <v>1394173</v>
      </c>
      <c r="BH27" s="622"/>
      <c r="BI27" s="622"/>
      <c r="BJ27" s="622"/>
      <c r="BK27" s="622"/>
      <c r="BL27" s="622"/>
      <c r="BM27" s="622"/>
      <c r="BN27" s="623"/>
      <c r="BO27" s="659">
        <v>100</v>
      </c>
      <c r="BP27" s="659"/>
      <c r="BQ27" s="659"/>
      <c r="BR27" s="659"/>
      <c r="BS27" s="660">
        <v>18686</v>
      </c>
      <c r="BT27" s="660"/>
      <c r="BU27" s="660"/>
      <c r="BV27" s="660"/>
      <c r="BW27" s="660"/>
      <c r="BX27" s="660"/>
      <c r="BY27" s="660"/>
      <c r="BZ27" s="660"/>
      <c r="CA27" s="660"/>
      <c r="CB27" s="695"/>
      <c r="CD27" s="618" t="s">
        <v>289</v>
      </c>
      <c r="CE27" s="619"/>
      <c r="CF27" s="619"/>
      <c r="CG27" s="619"/>
      <c r="CH27" s="619"/>
      <c r="CI27" s="619"/>
      <c r="CJ27" s="619"/>
      <c r="CK27" s="619"/>
      <c r="CL27" s="619"/>
      <c r="CM27" s="619"/>
      <c r="CN27" s="619"/>
      <c r="CO27" s="619"/>
      <c r="CP27" s="619"/>
      <c r="CQ27" s="620"/>
      <c r="CR27" s="621">
        <v>816531</v>
      </c>
      <c r="CS27" s="634"/>
      <c r="CT27" s="634"/>
      <c r="CU27" s="634"/>
      <c r="CV27" s="634"/>
      <c r="CW27" s="634"/>
      <c r="CX27" s="634"/>
      <c r="CY27" s="635"/>
      <c r="CZ27" s="624">
        <v>8.6</v>
      </c>
      <c r="DA27" s="636"/>
      <c r="DB27" s="636"/>
      <c r="DC27" s="637"/>
      <c r="DD27" s="627">
        <v>375055</v>
      </c>
      <c r="DE27" s="634"/>
      <c r="DF27" s="634"/>
      <c r="DG27" s="634"/>
      <c r="DH27" s="634"/>
      <c r="DI27" s="634"/>
      <c r="DJ27" s="634"/>
      <c r="DK27" s="635"/>
      <c r="DL27" s="627">
        <v>231782</v>
      </c>
      <c r="DM27" s="634"/>
      <c r="DN27" s="634"/>
      <c r="DO27" s="634"/>
      <c r="DP27" s="634"/>
      <c r="DQ27" s="634"/>
      <c r="DR27" s="634"/>
      <c r="DS27" s="634"/>
      <c r="DT27" s="634"/>
      <c r="DU27" s="634"/>
      <c r="DV27" s="635"/>
      <c r="DW27" s="624">
        <v>4.2</v>
      </c>
      <c r="DX27" s="636"/>
      <c r="DY27" s="636"/>
      <c r="DZ27" s="636"/>
      <c r="EA27" s="636"/>
      <c r="EB27" s="636"/>
      <c r="EC27" s="648"/>
    </row>
    <row r="28" spans="2:133" ht="11.25" customHeight="1" x14ac:dyDescent="0.15">
      <c r="B28" s="618" t="s">
        <v>290</v>
      </c>
      <c r="C28" s="619"/>
      <c r="D28" s="619"/>
      <c r="E28" s="619"/>
      <c r="F28" s="619"/>
      <c r="G28" s="619"/>
      <c r="H28" s="619"/>
      <c r="I28" s="619"/>
      <c r="J28" s="619"/>
      <c r="K28" s="619"/>
      <c r="L28" s="619"/>
      <c r="M28" s="619"/>
      <c r="N28" s="619"/>
      <c r="O28" s="619"/>
      <c r="P28" s="619"/>
      <c r="Q28" s="620"/>
      <c r="R28" s="621">
        <v>335976</v>
      </c>
      <c r="S28" s="622"/>
      <c r="T28" s="622"/>
      <c r="U28" s="622"/>
      <c r="V28" s="622"/>
      <c r="W28" s="622"/>
      <c r="X28" s="622"/>
      <c r="Y28" s="623"/>
      <c r="Z28" s="659">
        <v>3.4</v>
      </c>
      <c r="AA28" s="659"/>
      <c r="AB28" s="659"/>
      <c r="AC28" s="659"/>
      <c r="AD28" s="660">
        <v>7908</v>
      </c>
      <c r="AE28" s="660"/>
      <c r="AF28" s="660"/>
      <c r="AG28" s="660"/>
      <c r="AH28" s="660"/>
      <c r="AI28" s="660"/>
      <c r="AJ28" s="660"/>
      <c r="AK28" s="660"/>
      <c r="AL28" s="624">
        <v>0.1</v>
      </c>
      <c r="AM28" s="625"/>
      <c r="AN28" s="625"/>
      <c r="AO28" s="661"/>
      <c r="AP28" s="618"/>
      <c r="AQ28" s="619"/>
      <c r="AR28" s="619"/>
      <c r="AS28" s="619"/>
      <c r="AT28" s="619"/>
      <c r="AU28" s="619"/>
      <c r="AV28" s="619"/>
      <c r="AW28" s="619"/>
      <c r="AX28" s="619"/>
      <c r="AY28" s="619"/>
      <c r="AZ28" s="619"/>
      <c r="BA28" s="619"/>
      <c r="BB28" s="619"/>
      <c r="BC28" s="619"/>
      <c r="BD28" s="619"/>
      <c r="BE28" s="619"/>
      <c r="BF28" s="620"/>
      <c r="BG28" s="621"/>
      <c r="BH28" s="622"/>
      <c r="BI28" s="622"/>
      <c r="BJ28" s="622"/>
      <c r="BK28" s="622"/>
      <c r="BL28" s="622"/>
      <c r="BM28" s="622"/>
      <c r="BN28" s="623"/>
      <c r="BO28" s="659"/>
      <c r="BP28" s="659"/>
      <c r="BQ28" s="659"/>
      <c r="BR28" s="659"/>
      <c r="BS28" s="627"/>
      <c r="BT28" s="622"/>
      <c r="BU28" s="622"/>
      <c r="BV28" s="622"/>
      <c r="BW28" s="622"/>
      <c r="BX28" s="622"/>
      <c r="BY28" s="622"/>
      <c r="BZ28" s="622"/>
      <c r="CA28" s="622"/>
      <c r="CB28" s="658"/>
      <c r="CD28" s="618" t="s">
        <v>291</v>
      </c>
      <c r="CE28" s="619"/>
      <c r="CF28" s="619"/>
      <c r="CG28" s="619"/>
      <c r="CH28" s="619"/>
      <c r="CI28" s="619"/>
      <c r="CJ28" s="619"/>
      <c r="CK28" s="619"/>
      <c r="CL28" s="619"/>
      <c r="CM28" s="619"/>
      <c r="CN28" s="619"/>
      <c r="CO28" s="619"/>
      <c r="CP28" s="619"/>
      <c r="CQ28" s="620"/>
      <c r="CR28" s="621">
        <v>1281455</v>
      </c>
      <c r="CS28" s="622"/>
      <c r="CT28" s="622"/>
      <c r="CU28" s="622"/>
      <c r="CV28" s="622"/>
      <c r="CW28" s="622"/>
      <c r="CX28" s="622"/>
      <c r="CY28" s="623"/>
      <c r="CZ28" s="624">
        <v>13.5</v>
      </c>
      <c r="DA28" s="636"/>
      <c r="DB28" s="636"/>
      <c r="DC28" s="637"/>
      <c r="DD28" s="627">
        <v>1238323</v>
      </c>
      <c r="DE28" s="622"/>
      <c r="DF28" s="622"/>
      <c r="DG28" s="622"/>
      <c r="DH28" s="622"/>
      <c r="DI28" s="622"/>
      <c r="DJ28" s="622"/>
      <c r="DK28" s="623"/>
      <c r="DL28" s="627">
        <v>1238323</v>
      </c>
      <c r="DM28" s="622"/>
      <c r="DN28" s="622"/>
      <c r="DO28" s="622"/>
      <c r="DP28" s="622"/>
      <c r="DQ28" s="622"/>
      <c r="DR28" s="622"/>
      <c r="DS28" s="622"/>
      <c r="DT28" s="622"/>
      <c r="DU28" s="622"/>
      <c r="DV28" s="623"/>
      <c r="DW28" s="624">
        <v>22.5</v>
      </c>
      <c r="DX28" s="636"/>
      <c r="DY28" s="636"/>
      <c r="DZ28" s="636"/>
      <c r="EA28" s="636"/>
      <c r="EB28" s="636"/>
      <c r="EC28" s="648"/>
    </row>
    <row r="29" spans="2:133" ht="11.25" customHeight="1" x14ac:dyDescent="0.15">
      <c r="B29" s="618" t="s">
        <v>292</v>
      </c>
      <c r="C29" s="619"/>
      <c r="D29" s="619"/>
      <c r="E29" s="619"/>
      <c r="F29" s="619"/>
      <c r="G29" s="619"/>
      <c r="H29" s="619"/>
      <c r="I29" s="619"/>
      <c r="J29" s="619"/>
      <c r="K29" s="619"/>
      <c r="L29" s="619"/>
      <c r="M29" s="619"/>
      <c r="N29" s="619"/>
      <c r="O29" s="619"/>
      <c r="P29" s="619"/>
      <c r="Q29" s="620"/>
      <c r="R29" s="621">
        <v>48028</v>
      </c>
      <c r="S29" s="622"/>
      <c r="T29" s="622"/>
      <c r="U29" s="622"/>
      <c r="V29" s="622"/>
      <c r="W29" s="622"/>
      <c r="X29" s="622"/>
      <c r="Y29" s="623"/>
      <c r="Z29" s="659">
        <v>0.5</v>
      </c>
      <c r="AA29" s="659"/>
      <c r="AB29" s="659"/>
      <c r="AC29" s="659"/>
      <c r="AD29" s="660" t="s">
        <v>122</v>
      </c>
      <c r="AE29" s="660"/>
      <c r="AF29" s="660"/>
      <c r="AG29" s="660"/>
      <c r="AH29" s="660"/>
      <c r="AI29" s="660"/>
      <c r="AJ29" s="660"/>
      <c r="AK29" s="660"/>
      <c r="AL29" s="624" t="s">
        <v>122</v>
      </c>
      <c r="AM29" s="625"/>
      <c r="AN29" s="625"/>
      <c r="AO29" s="661"/>
      <c r="AP29" s="602"/>
      <c r="AQ29" s="603"/>
      <c r="AR29" s="603"/>
      <c r="AS29" s="603"/>
      <c r="AT29" s="603"/>
      <c r="AU29" s="603"/>
      <c r="AV29" s="603"/>
      <c r="AW29" s="603"/>
      <c r="AX29" s="603"/>
      <c r="AY29" s="603"/>
      <c r="AZ29" s="603"/>
      <c r="BA29" s="603"/>
      <c r="BB29" s="603"/>
      <c r="BC29" s="603"/>
      <c r="BD29" s="603"/>
      <c r="BE29" s="603"/>
      <c r="BF29" s="604"/>
      <c r="BG29" s="621"/>
      <c r="BH29" s="622"/>
      <c r="BI29" s="622"/>
      <c r="BJ29" s="622"/>
      <c r="BK29" s="622"/>
      <c r="BL29" s="622"/>
      <c r="BM29" s="622"/>
      <c r="BN29" s="623"/>
      <c r="BO29" s="659"/>
      <c r="BP29" s="659"/>
      <c r="BQ29" s="659"/>
      <c r="BR29" s="659"/>
      <c r="BS29" s="660"/>
      <c r="BT29" s="660"/>
      <c r="BU29" s="660"/>
      <c r="BV29" s="660"/>
      <c r="BW29" s="660"/>
      <c r="BX29" s="660"/>
      <c r="BY29" s="660"/>
      <c r="BZ29" s="660"/>
      <c r="CA29" s="660"/>
      <c r="CB29" s="695"/>
      <c r="CD29" s="640" t="s">
        <v>293</v>
      </c>
      <c r="CE29" s="641"/>
      <c r="CF29" s="618" t="s">
        <v>66</v>
      </c>
      <c r="CG29" s="619"/>
      <c r="CH29" s="619"/>
      <c r="CI29" s="619"/>
      <c r="CJ29" s="619"/>
      <c r="CK29" s="619"/>
      <c r="CL29" s="619"/>
      <c r="CM29" s="619"/>
      <c r="CN29" s="619"/>
      <c r="CO29" s="619"/>
      <c r="CP29" s="619"/>
      <c r="CQ29" s="620"/>
      <c r="CR29" s="621">
        <v>1280564</v>
      </c>
      <c r="CS29" s="634"/>
      <c r="CT29" s="634"/>
      <c r="CU29" s="634"/>
      <c r="CV29" s="634"/>
      <c r="CW29" s="634"/>
      <c r="CX29" s="634"/>
      <c r="CY29" s="635"/>
      <c r="CZ29" s="624">
        <v>13.5</v>
      </c>
      <c r="DA29" s="636"/>
      <c r="DB29" s="636"/>
      <c r="DC29" s="637"/>
      <c r="DD29" s="627">
        <v>1237432</v>
      </c>
      <c r="DE29" s="634"/>
      <c r="DF29" s="634"/>
      <c r="DG29" s="634"/>
      <c r="DH29" s="634"/>
      <c r="DI29" s="634"/>
      <c r="DJ29" s="634"/>
      <c r="DK29" s="635"/>
      <c r="DL29" s="627">
        <v>1237432</v>
      </c>
      <c r="DM29" s="634"/>
      <c r="DN29" s="634"/>
      <c r="DO29" s="634"/>
      <c r="DP29" s="634"/>
      <c r="DQ29" s="634"/>
      <c r="DR29" s="634"/>
      <c r="DS29" s="634"/>
      <c r="DT29" s="634"/>
      <c r="DU29" s="634"/>
      <c r="DV29" s="635"/>
      <c r="DW29" s="624">
        <v>22.5</v>
      </c>
      <c r="DX29" s="636"/>
      <c r="DY29" s="636"/>
      <c r="DZ29" s="636"/>
      <c r="EA29" s="636"/>
      <c r="EB29" s="636"/>
      <c r="EC29" s="648"/>
    </row>
    <row r="30" spans="2:133" ht="11.25" customHeight="1" x14ac:dyDescent="0.15">
      <c r="B30" s="618" t="s">
        <v>294</v>
      </c>
      <c r="C30" s="619"/>
      <c r="D30" s="619"/>
      <c r="E30" s="619"/>
      <c r="F30" s="619"/>
      <c r="G30" s="619"/>
      <c r="H30" s="619"/>
      <c r="I30" s="619"/>
      <c r="J30" s="619"/>
      <c r="K30" s="619"/>
      <c r="L30" s="619"/>
      <c r="M30" s="619"/>
      <c r="N30" s="619"/>
      <c r="O30" s="619"/>
      <c r="P30" s="619"/>
      <c r="Q30" s="620"/>
      <c r="R30" s="621">
        <v>610170</v>
      </c>
      <c r="S30" s="622"/>
      <c r="T30" s="622"/>
      <c r="U30" s="622"/>
      <c r="V30" s="622"/>
      <c r="W30" s="622"/>
      <c r="X30" s="622"/>
      <c r="Y30" s="623"/>
      <c r="Z30" s="659">
        <v>6.2</v>
      </c>
      <c r="AA30" s="659"/>
      <c r="AB30" s="659"/>
      <c r="AC30" s="659"/>
      <c r="AD30" s="660" t="s">
        <v>122</v>
      </c>
      <c r="AE30" s="660"/>
      <c r="AF30" s="660"/>
      <c r="AG30" s="660"/>
      <c r="AH30" s="660"/>
      <c r="AI30" s="660"/>
      <c r="AJ30" s="660"/>
      <c r="AK30" s="660"/>
      <c r="AL30" s="624" t="s">
        <v>122</v>
      </c>
      <c r="AM30" s="625"/>
      <c r="AN30" s="625"/>
      <c r="AO30" s="661"/>
      <c r="AP30" s="673" t="s">
        <v>212</v>
      </c>
      <c r="AQ30" s="674"/>
      <c r="AR30" s="674"/>
      <c r="AS30" s="674"/>
      <c r="AT30" s="674"/>
      <c r="AU30" s="674"/>
      <c r="AV30" s="674"/>
      <c r="AW30" s="674"/>
      <c r="AX30" s="674"/>
      <c r="AY30" s="674"/>
      <c r="AZ30" s="674"/>
      <c r="BA30" s="674"/>
      <c r="BB30" s="674"/>
      <c r="BC30" s="674"/>
      <c r="BD30" s="674"/>
      <c r="BE30" s="674"/>
      <c r="BF30" s="675"/>
      <c r="BG30" s="673" t="s">
        <v>295</v>
      </c>
      <c r="BH30" s="693"/>
      <c r="BI30" s="693"/>
      <c r="BJ30" s="693"/>
      <c r="BK30" s="693"/>
      <c r="BL30" s="693"/>
      <c r="BM30" s="693"/>
      <c r="BN30" s="693"/>
      <c r="BO30" s="693"/>
      <c r="BP30" s="693"/>
      <c r="BQ30" s="694"/>
      <c r="BR30" s="673" t="s">
        <v>296</v>
      </c>
      <c r="BS30" s="693"/>
      <c r="BT30" s="693"/>
      <c r="BU30" s="693"/>
      <c r="BV30" s="693"/>
      <c r="BW30" s="693"/>
      <c r="BX30" s="693"/>
      <c r="BY30" s="693"/>
      <c r="BZ30" s="693"/>
      <c r="CA30" s="693"/>
      <c r="CB30" s="694"/>
      <c r="CD30" s="642"/>
      <c r="CE30" s="643"/>
      <c r="CF30" s="618" t="s">
        <v>297</v>
      </c>
      <c r="CG30" s="619"/>
      <c r="CH30" s="619"/>
      <c r="CI30" s="619"/>
      <c r="CJ30" s="619"/>
      <c r="CK30" s="619"/>
      <c r="CL30" s="619"/>
      <c r="CM30" s="619"/>
      <c r="CN30" s="619"/>
      <c r="CO30" s="619"/>
      <c r="CP30" s="619"/>
      <c r="CQ30" s="620"/>
      <c r="CR30" s="621">
        <v>1253783</v>
      </c>
      <c r="CS30" s="622"/>
      <c r="CT30" s="622"/>
      <c r="CU30" s="622"/>
      <c r="CV30" s="622"/>
      <c r="CW30" s="622"/>
      <c r="CX30" s="622"/>
      <c r="CY30" s="623"/>
      <c r="CZ30" s="624">
        <v>13.2</v>
      </c>
      <c r="DA30" s="636"/>
      <c r="DB30" s="636"/>
      <c r="DC30" s="637"/>
      <c r="DD30" s="627">
        <v>1213269</v>
      </c>
      <c r="DE30" s="622"/>
      <c r="DF30" s="622"/>
      <c r="DG30" s="622"/>
      <c r="DH30" s="622"/>
      <c r="DI30" s="622"/>
      <c r="DJ30" s="622"/>
      <c r="DK30" s="623"/>
      <c r="DL30" s="627">
        <v>1213269</v>
      </c>
      <c r="DM30" s="622"/>
      <c r="DN30" s="622"/>
      <c r="DO30" s="622"/>
      <c r="DP30" s="622"/>
      <c r="DQ30" s="622"/>
      <c r="DR30" s="622"/>
      <c r="DS30" s="622"/>
      <c r="DT30" s="622"/>
      <c r="DU30" s="622"/>
      <c r="DV30" s="623"/>
      <c r="DW30" s="624">
        <v>22.1</v>
      </c>
      <c r="DX30" s="636"/>
      <c r="DY30" s="636"/>
      <c r="DZ30" s="636"/>
      <c r="EA30" s="636"/>
      <c r="EB30" s="636"/>
      <c r="EC30" s="648"/>
    </row>
    <row r="31" spans="2:133" ht="11.25" customHeight="1" x14ac:dyDescent="0.15">
      <c r="B31" s="696" t="s">
        <v>298</v>
      </c>
      <c r="C31" s="697"/>
      <c r="D31" s="697"/>
      <c r="E31" s="697"/>
      <c r="F31" s="697"/>
      <c r="G31" s="697"/>
      <c r="H31" s="697"/>
      <c r="I31" s="697"/>
      <c r="J31" s="697"/>
      <c r="K31" s="697"/>
      <c r="L31" s="697"/>
      <c r="M31" s="697"/>
      <c r="N31" s="697"/>
      <c r="O31" s="697"/>
      <c r="P31" s="697"/>
      <c r="Q31" s="698"/>
      <c r="R31" s="621" t="s">
        <v>122</v>
      </c>
      <c r="S31" s="622"/>
      <c r="T31" s="622"/>
      <c r="U31" s="622"/>
      <c r="V31" s="622"/>
      <c r="W31" s="622"/>
      <c r="X31" s="622"/>
      <c r="Y31" s="623"/>
      <c r="Z31" s="659" t="s">
        <v>122</v>
      </c>
      <c r="AA31" s="659"/>
      <c r="AB31" s="659"/>
      <c r="AC31" s="659"/>
      <c r="AD31" s="660" t="s">
        <v>122</v>
      </c>
      <c r="AE31" s="660"/>
      <c r="AF31" s="660"/>
      <c r="AG31" s="660"/>
      <c r="AH31" s="660"/>
      <c r="AI31" s="660"/>
      <c r="AJ31" s="660"/>
      <c r="AK31" s="660"/>
      <c r="AL31" s="624" t="s">
        <v>122</v>
      </c>
      <c r="AM31" s="625"/>
      <c r="AN31" s="625"/>
      <c r="AO31" s="661"/>
      <c r="AP31" s="687" t="s">
        <v>299</v>
      </c>
      <c r="AQ31" s="688"/>
      <c r="AR31" s="688"/>
      <c r="AS31" s="688"/>
      <c r="AT31" s="689" t="s">
        <v>300</v>
      </c>
      <c r="AU31" s="206"/>
      <c r="AV31" s="206"/>
      <c r="AW31" s="206"/>
      <c r="AX31" s="679" t="s">
        <v>178</v>
      </c>
      <c r="AY31" s="680"/>
      <c r="AZ31" s="680"/>
      <c r="BA31" s="680"/>
      <c r="BB31" s="680"/>
      <c r="BC31" s="680"/>
      <c r="BD31" s="680"/>
      <c r="BE31" s="680"/>
      <c r="BF31" s="681"/>
      <c r="BG31" s="683">
        <v>99.2</v>
      </c>
      <c r="BH31" s="684"/>
      <c r="BI31" s="684"/>
      <c r="BJ31" s="684"/>
      <c r="BK31" s="684"/>
      <c r="BL31" s="684"/>
      <c r="BM31" s="685">
        <v>98.1</v>
      </c>
      <c r="BN31" s="684"/>
      <c r="BO31" s="684"/>
      <c r="BP31" s="684"/>
      <c r="BQ31" s="686"/>
      <c r="BR31" s="683">
        <v>99.3</v>
      </c>
      <c r="BS31" s="684"/>
      <c r="BT31" s="684"/>
      <c r="BU31" s="684"/>
      <c r="BV31" s="684"/>
      <c r="BW31" s="684"/>
      <c r="BX31" s="685">
        <v>96.8</v>
      </c>
      <c r="BY31" s="684"/>
      <c r="BZ31" s="684"/>
      <c r="CA31" s="684"/>
      <c r="CB31" s="686"/>
      <c r="CD31" s="642"/>
      <c r="CE31" s="643"/>
      <c r="CF31" s="618" t="s">
        <v>301</v>
      </c>
      <c r="CG31" s="619"/>
      <c r="CH31" s="619"/>
      <c r="CI31" s="619"/>
      <c r="CJ31" s="619"/>
      <c r="CK31" s="619"/>
      <c r="CL31" s="619"/>
      <c r="CM31" s="619"/>
      <c r="CN31" s="619"/>
      <c r="CO31" s="619"/>
      <c r="CP31" s="619"/>
      <c r="CQ31" s="620"/>
      <c r="CR31" s="621">
        <v>26781</v>
      </c>
      <c r="CS31" s="634"/>
      <c r="CT31" s="634"/>
      <c r="CU31" s="634"/>
      <c r="CV31" s="634"/>
      <c r="CW31" s="634"/>
      <c r="CX31" s="634"/>
      <c r="CY31" s="635"/>
      <c r="CZ31" s="624">
        <v>0.3</v>
      </c>
      <c r="DA31" s="636"/>
      <c r="DB31" s="636"/>
      <c r="DC31" s="637"/>
      <c r="DD31" s="627">
        <v>24163</v>
      </c>
      <c r="DE31" s="634"/>
      <c r="DF31" s="634"/>
      <c r="DG31" s="634"/>
      <c r="DH31" s="634"/>
      <c r="DI31" s="634"/>
      <c r="DJ31" s="634"/>
      <c r="DK31" s="635"/>
      <c r="DL31" s="627">
        <v>24163</v>
      </c>
      <c r="DM31" s="634"/>
      <c r="DN31" s="634"/>
      <c r="DO31" s="634"/>
      <c r="DP31" s="634"/>
      <c r="DQ31" s="634"/>
      <c r="DR31" s="634"/>
      <c r="DS31" s="634"/>
      <c r="DT31" s="634"/>
      <c r="DU31" s="634"/>
      <c r="DV31" s="635"/>
      <c r="DW31" s="624">
        <v>0.4</v>
      </c>
      <c r="DX31" s="636"/>
      <c r="DY31" s="636"/>
      <c r="DZ31" s="636"/>
      <c r="EA31" s="636"/>
      <c r="EB31" s="636"/>
      <c r="EC31" s="648"/>
    </row>
    <row r="32" spans="2:133" ht="11.25" customHeight="1" x14ac:dyDescent="0.15">
      <c r="B32" s="618" t="s">
        <v>302</v>
      </c>
      <c r="C32" s="619"/>
      <c r="D32" s="619"/>
      <c r="E32" s="619"/>
      <c r="F32" s="619"/>
      <c r="G32" s="619"/>
      <c r="H32" s="619"/>
      <c r="I32" s="619"/>
      <c r="J32" s="619"/>
      <c r="K32" s="619"/>
      <c r="L32" s="619"/>
      <c r="M32" s="619"/>
      <c r="N32" s="619"/>
      <c r="O32" s="619"/>
      <c r="P32" s="619"/>
      <c r="Q32" s="620"/>
      <c r="R32" s="621">
        <v>589050</v>
      </c>
      <c r="S32" s="622"/>
      <c r="T32" s="622"/>
      <c r="U32" s="622"/>
      <c r="V32" s="622"/>
      <c r="W32" s="622"/>
      <c r="X32" s="622"/>
      <c r="Y32" s="623"/>
      <c r="Z32" s="659">
        <v>6</v>
      </c>
      <c r="AA32" s="659"/>
      <c r="AB32" s="659"/>
      <c r="AC32" s="659"/>
      <c r="AD32" s="660" t="s">
        <v>122</v>
      </c>
      <c r="AE32" s="660"/>
      <c r="AF32" s="660"/>
      <c r="AG32" s="660"/>
      <c r="AH32" s="660"/>
      <c r="AI32" s="660"/>
      <c r="AJ32" s="660"/>
      <c r="AK32" s="660"/>
      <c r="AL32" s="624" t="s">
        <v>122</v>
      </c>
      <c r="AM32" s="625"/>
      <c r="AN32" s="625"/>
      <c r="AO32" s="661"/>
      <c r="AP32" s="662"/>
      <c r="AQ32" s="663"/>
      <c r="AR32" s="663"/>
      <c r="AS32" s="663"/>
      <c r="AT32" s="690"/>
      <c r="AU32" s="202" t="s">
        <v>303</v>
      </c>
      <c r="AX32" s="618" t="s">
        <v>304</v>
      </c>
      <c r="AY32" s="619"/>
      <c r="AZ32" s="619"/>
      <c r="BA32" s="619"/>
      <c r="BB32" s="619"/>
      <c r="BC32" s="619"/>
      <c r="BD32" s="619"/>
      <c r="BE32" s="619"/>
      <c r="BF32" s="620"/>
      <c r="BG32" s="692">
        <v>99.3</v>
      </c>
      <c r="BH32" s="634"/>
      <c r="BI32" s="634"/>
      <c r="BJ32" s="634"/>
      <c r="BK32" s="634"/>
      <c r="BL32" s="634"/>
      <c r="BM32" s="625">
        <v>97.8</v>
      </c>
      <c r="BN32" s="634"/>
      <c r="BO32" s="634"/>
      <c r="BP32" s="634"/>
      <c r="BQ32" s="657"/>
      <c r="BR32" s="692">
        <v>99.4</v>
      </c>
      <c r="BS32" s="634"/>
      <c r="BT32" s="634"/>
      <c r="BU32" s="634"/>
      <c r="BV32" s="634"/>
      <c r="BW32" s="634"/>
      <c r="BX32" s="625">
        <v>98</v>
      </c>
      <c r="BY32" s="634"/>
      <c r="BZ32" s="634"/>
      <c r="CA32" s="634"/>
      <c r="CB32" s="657"/>
      <c r="CD32" s="644"/>
      <c r="CE32" s="645"/>
      <c r="CF32" s="618" t="s">
        <v>305</v>
      </c>
      <c r="CG32" s="619"/>
      <c r="CH32" s="619"/>
      <c r="CI32" s="619"/>
      <c r="CJ32" s="619"/>
      <c r="CK32" s="619"/>
      <c r="CL32" s="619"/>
      <c r="CM32" s="619"/>
      <c r="CN32" s="619"/>
      <c r="CO32" s="619"/>
      <c r="CP32" s="619"/>
      <c r="CQ32" s="620"/>
      <c r="CR32" s="621">
        <v>891</v>
      </c>
      <c r="CS32" s="622"/>
      <c r="CT32" s="622"/>
      <c r="CU32" s="622"/>
      <c r="CV32" s="622"/>
      <c r="CW32" s="622"/>
      <c r="CX32" s="622"/>
      <c r="CY32" s="623"/>
      <c r="CZ32" s="624">
        <v>0</v>
      </c>
      <c r="DA32" s="636"/>
      <c r="DB32" s="636"/>
      <c r="DC32" s="637"/>
      <c r="DD32" s="627">
        <v>891</v>
      </c>
      <c r="DE32" s="622"/>
      <c r="DF32" s="622"/>
      <c r="DG32" s="622"/>
      <c r="DH32" s="622"/>
      <c r="DI32" s="622"/>
      <c r="DJ32" s="622"/>
      <c r="DK32" s="623"/>
      <c r="DL32" s="627">
        <v>891</v>
      </c>
      <c r="DM32" s="622"/>
      <c r="DN32" s="622"/>
      <c r="DO32" s="622"/>
      <c r="DP32" s="622"/>
      <c r="DQ32" s="622"/>
      <c r="DR32" s="622"/>
      <c r="DS32" s="622"/>
      <c r="DT32" s="622"/>
      <c r="DU32" s="622"/>
      <c r="DV32" s="623"/>
      <c r="DW32" s="624">
        <v>0</v>
      </c>
      <c r="DX32" s="636"/>
      <c r="DY32" s="636"/>
      <c r="DZ32" s="636"/>
      <c r="EA32" s="636"/>
      <c r="EB32" s="636"/>
      <c r="EC32" s="648"/>
    </row>
    <row r="33" spans="2:133" ht="11.25" customHeight="1" x14ac:dyDescent="0.15">
      <c r="B33" s="618" t="s">
        <v>306</v>
      </c>
      <c r="C33" s="619"/>
      <c r="D33" s="619"/>
      <c r="E33" s="619"/>
      <c r="F33" s="619"/>
      <c r="G33" s="619"/>
      <c r="H33" s="619"/>
      <c r="I33" s="619"/>
      <c r="J33" s="619"/>
      <c r="K33" s="619"/>
      <c r="L33" s="619"/>
      <c r="M33" s="619"/>
      <c r="N33" s="619"/>
      <c r="O33" s="619"/>
      <c r="P33" s="619"/>
      <c r="Q33" s="620"/>
      <c r="R33" s="621">
        <v>48287</v>
      </c>
      <c r="S33" s="622"/>
      <c r="T33" s="622"/>
      <c r="U33" s="622"/>
      <c r="V33" s="622"/>
      <c r="W33" s="622"/>
      <c r="X33" s="622"/>
      <c r="Y33" s="623"/>
      <c r="Z33" s="659">
        <v>0.5</v>
      </c>
      <c r="AA33" s="659"/>
      <c r="AB33" s="659"/>
      <c r="AC33" s="659"/>
      <c r="AD33" s="660">
        <v>15455</v>
      </c>
      <c r="AE33" s="660"/>
      <c r="AF33" s="660"/>
      <c r="AG33" s="660"/>
      <c r="AH33" s="660"/>
      <c r="AI33" s="660"/>
      <c r="AJ33" s="660"/>
      <c r="AK33" s="660"/>
      <c r="AL33" s="624">
        <v>0.3</v>
      </c>
      <c r="AM33" s="625"/>
      <c r="AN33" s="625"/>
      <c r="AO33" s="661"/>
      <c r="AP33" s="664"/>
      <c r="AQ33" s="665"/>
      <c r="AR33" s="665"/>
      <c r="AS33" s="665"/>
      <c r="AT33" s="691"/>
      <c r="AU33" s="207"/>
      <c r="AV33" s="207"/>
      <c r="AW33" s="207"/>
      <c r="AX33" s="602" t="s">
        <v>307</v>
      </c>
      <c r="AY33" s="603"/>
      <c r="AZ33" s="603"/>
      <c r="BA33" s="603"/>
      <c r="BB33" s="603"/>
      <c r="BC33" s="603"/>
      <c r="BD33" s="603"/>
      <c r="BE33" s="603"/>
      <c r="BF33" s="604"/>
      <c r="BG33" s="682">
        <v>99.1</v>
      </c>
      <c r="BH33" s="606"/>
      <c r="BI33" s="606"/>
      <c r="BJ33" s="606"/>
      <c r="BK33" s="606"/>
      <c r="BL33" s="606"/>
      <c r="BM33" s="652">
        <v>98</v>
      </c>
      <c r="BN33" s="606"/>
      <c r="BO33" s="606"/>
      <c r="BP33" s="606"/>
      <c r="BQ33" s="669"/>
      <c r="BR33" s="682">
        <v>99.1</v>
      </c>
      <c r="BS33" s="606"/>
      <c r="BT33" s="606"/>
      <c r="BU33" s="606"/>
      <c r="BV33" s="606"/>
      <c r="BW33" s="606"/>
      <c r="BX33" s="652">
        <v>95.5</v>
      </c>
      <c r="BY33" s="606"/>
      <c r="BZ33" s="606"/>
      <c r="CA33" s="606"/>
      <c r="CB33" s="669"/>
      <c r="CD33" s="618" t="s">
        <v>308</v>
      </c>
      <c r="CE33" s="619"/>
      <c r="CF33" s="619"/>
      <c r="CG33" s="619"/>
      <c r="CH33" s="619"/>
      <c r="CI33" s="619"/>
      <c r="CJ33" s="619"/>
      <c r="CK33" s="619"/>
      <c r="CL33" s="619"/>
      <c r="CM33" s="619"/>
      <c r="CN33" s="619"/>
      <c r="CO33" s="619"/>
      <c r="CP33" s="619"/>
      <c r="CQ33" s="620"/>
      <c r="CR33" s="621">
        <v>4494133</v>
      </c>
      <c r="CS33" s="634"/>
      <c r="CT33" s="634"/>
      <c r="CU33" s="634"/>
      <c r="CV33" s="634"/>
      <c r="CW33" s="634"/>
      <c r="CX33" s="634"/>
      <c r="CY33" s="635"/>
      <c r="CZ33" s="624">
        <v>47.2</v>
      </c>
      <c r="DA33" s="636"/>
      <c r="DB33" s="636"/>
      <c r="DC33" s="637"/>
      <c r="DD33" s="627">
        <v>3245163</v>
      </c>
      <c r="DE33" s="634"/>
      <c r="DF33" s="634"/>
      <c r="DG33" s="634"/>
      <c r="DH33" s="634"/>
      <c r="DI33" s="634"/>
      <c r="DJ33" s="634"/>
      <c r="DK33" s="635"/>
      <c r="DL33" s="627">
        <v>1970364</v>
      </c>
      <c r="DM33" s="634"/>
      <c r="DN33" s="634"/>
      <c r="DO33" s="634"/>
      <c r="DP33" s="634"/>
      <c r="DQ33" s="634"/>
      <c r="DR33" s="634"/>
      <c r="DS33" s="634"/>
      <c r="DT33" s="634"/>
      <c r="DU33" s="634"/>
      <c r="DV33" s="635"/>
      <c r="DW33" s="624">
        <v>35.9</v>
      </c>
      <c r="DX33" s="636"/>
      <c r="DY33" s="636"/>
      <c r="DZ33" s="636"/>
      <c r="EA33" s="636"/>
      <c r="EB33" s="636"/>
      <c r="EC33" s="648"/>
    </row>
    <row r="34" spans="2:133" ht="11.25" customHeight="1" x14ac:dyDescent="0.15">
      <c r="B34" s="618" t="s">
        <v>309</v>
      </c>
      <c r="C34" s="619"/>
      <c r="D34" s="619"/>
      <c r="E34" s="619"/>
      <c r="F34" s="619"/>
      <c r="G34" s="619"/>
      <c r="H34" s="619"/>
      <c r="I34" s="619"/>
      <c r="J34" s="619"/>
      <c r="K34" s="619"/>
      <c r="L34" s="619"/>
      <c r="M34" s="619"/>
      <c r="N34" s="619"/>
      <c r="O34" s="619"/>
      <c r="P34" s="619"/>
      <c r="Q34" s="620"/>
      <c r="R34" s="621">
        <v>465061</v>
      </c>
      <c r="S34" s="622"/>
      <c r="T34" s="622"/>
      <c r="U34" s="622"/>
      <c r="V34" s="622"/>
      <c r="W34" s="622"/>
      <c r="X34" s="622"/>
      <c r="Y34" s="623"/>
      <c r="Z34" s="659">
        <v>4.7</v>
      </c>
      <c r="AA34" s="659"/>
      <c r="AB34" s="659"/>
      <c r="AC34" s="659"/>
      <c r="AD34" s="660" t="s">
        <v>122</v>
      </c>
      <c r="AE34" s="660"/>
      <c r="AF34" s="660"/>
      <c r="AG34" s="660"/>
      <c r="AH34" s="660"/>
      <c r="AI34" s="660"/>
      <c r="AJ34" s="660"/>
      <c r="AK34" s="660"/>
      <c r="AL34" s="624" t="s">
        <v>122</v>
      </c>
      <c r="AM34" s="625"/>
      <c r="AN34" s="625"/>
      <c r="AO34" s="661"/>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18" t="s">
        <v>310</v>
      </c>
      <c r="CE34" s="619"/>
      <c r="CF34" s="619"/>
      <c r="CG34" s="619"/>
      <c r="CH34" s="619"/>
      <c r="CI34" s="619"/>
      <c r="CJ34" s="619"/>
      <c r="CK34" s="619"/>
      <c r="CL34" s="619"/>
      <c r="CM34" s="619"/>
      <c r="CN34" s="619"/>
      <c r="CO34" s="619"/>
      <c r="CP34" s="619"/>
      <c r="CQ34" s="620"/>
      <c r="CR34" s="621">
        <v>1438713</v>
      </c>
      <c r="CS34" s="622"/>
      <c r="CT34" s="622"/>
      <c r="CU34" s="622"/>
      <c r="CV34" s="622"/>
      <c r="CW34" s="622"/>
      <c r="CX34" s="622"/>
      <c r="CY34" s="623"/>
      <c r="CZ34" s="624">
        <v>15.1</v>
      </c>
      <c r="DA34" s="636"/>
      <c r="DB34" s="636"/>
      <c r="DC34" s="637"/>
      <c r="DD34" s="627">
        <v>967078</v>
      </c>
      <c r="DE34" s="622"/>
      <c r="DF34" s="622"/>
      <c r="DG34" s="622"/>
      <c r="DH34" s="622"/>
      <c r="DI34" s="622"/>
      <c r="DJ34" s="622"/>
      <c r="DK34" s="623"/>
      <c r="DL34" s="627">
        <v>790666</v>
      </c>
      <c r="DM34" s="622"/>
      <c r="DN34" s="622"/>
      <c r="DO34" s="622"/>
      <c r="DP34" s="622"/>
      <c r="DQ34" s="622"/>
      <c r="DR34" s="622"/>
      <c r="DS34" s="622"/>
      <c r="DT34" s="622"/>
      <c r="DU34" s="622"/>
      <c r="DV34" s="623"/>
      <c r="DW34" s="624">
        <v>14.4</v>
      </c>
      <c r="DX34" s="636"/>
      <c r="DY34" s="636"/>
      <c r="DZ34" s="636"/>
      <c r="EA34" s="636"/>
      <c r="EB34" s="636"/>
      <c r="EC34" s="648"/>
    </row>
    <row r="35" spans="2:133" ht="11.25" customHeight="1" x14ac:dyDescent="0.15">
      <c r="B35" s="618" t="s">
        <v>311</v>
      </c>
      <c r="C35" s="619"/>
      <c r="D35" s="619"/>
      <c r="E35" s="619"/>
      <c r="F35" s="619"/>
      <c r="G35" s="619"/>
      <c r="H35" s="619"/>
      <c r="I35" s="619"/>
      <c r="J35" s="619"/>
      <c r="K35" s="619"/>
      <c r="L35" s="619"/>
      <c r="M35" s="619"/>
      <c r="N35" s="619"/>
      <c r="O35" s="619"/>
      <c r="P35" s="619"/>
      <c r="Q35" s="620"/>
      <c r="R35" s="621">
        <v>969061</v>
      </c>
      <c r="S35" s="622"/>
      <c r="T35" s="622"/>
      <c r="U35" s="622"/>
      <c r="V35" s="622"/>
      <c r="W35" s="622"/>
      <c r="X35" s="622"/>
      <c r="Y35" s="623"/>
      <c r="Z35" s="659">
        <v>9.9</v>
      </c>
      <c r="AA35" s="659"/>
      <c r="AB35" s="659"/>
      <c r="AC35" s="659"/>
      <c r="AD35" s="660" t="s">
        <v>122</v>
      </c>
      <c r="AE35" s="660"/>
      <c r="AF35" s="660"/>
      <c r="AG35" s="660"/>
      <c r="AH35" s="660"/>
      <c r="AI35" s="660"/>
      <c r="AJ35" s="660"/>
      <c r="AK35" s="660"/>
      <c r="AL35" s="624" t="s">
        <v>122</v>
      </c>
      <c r="AM35" s="625"/>
      <c r="AN35" s="625"/>
      <c r="AO35" s="661"/>
      <c r="AP35" s="210"/>
      <c r="AQ35" s="673" t="s">
        <v>312</v>
      </c>
      <c r="AR35" s="674"/>
      <c r="AS35" s="674"/>
      <c r="AT35" s="674"/>
      <c r="AU35" s="674"/>
      <c r="AV35" s="674"/>
      <c r="AW35" s="674"/>
      <c r="AX35" s="674"/>
      <c r="AY35" s="674"/>
      <c r="AZ35" s="674"/>
      <c r="BA35" s="674"/>
      <c r="BB35" s="674"/>
      <c r="BC35" s="674"/>
      <c r="BD35" s="674"/>
      <c r="BE35" s="674"/>
      <c r="BF35" s="675"/>
      <c r="BG35" s="673" t="s">
        <v>313</v>
      </c>
      <c r="BH35" s="674"/>
      <c r="BI35" s="674"/>
      <c r="BJ35" s="674"/>
      <c r="BK35" s="674"/>
      <c r="BL35" s="674"/>
      <c r="BM35" s="674"/>
      <c r="BN35" s="674"/>
      <c r="BO35" s="674"/>
      <c r="BP35" s="674"/>
      <c r="BQ35" s="674"/>
      <c r="BR35" s="674"/>
      <c r="BS35" s="674"/>
      <c r="BT35" s="674"/>
      <c r="BU35" s="674"/>
      <c r="BV35" s="674"/>
      <c r="BW35" s="674"/>
      <c r="BX35" s="674"/>
      <c r="BY35" s="674"/>
      <c r="BZ35" s="674"/>
      <c r="CA35" s="674"/>
      <c r="CB35" s="675"/>
      <c r="CD35" s="618" t="s">
        <v>314</v>
      </c>
      <c r="CE35" s="619"/>
      <c r="CF35" s="619"/>
      <c r="CG35" s="619"/>
      <c r="CH35" s="619"/>
      <c r="CI35" s="619"/>
      <c r="CJ35" s="619"/>
      <c r="CK35" s="619"/>
      <c r="CL35" s="619"/>
      <c r="CM35" s="619"/>
      <c r="CN35" s="619"/>
      <c r="CO35" s="619"/>
      <c r="CP35" s="619"/>
      <c r="CQ35" s="620"/>
      <c r="CR35" s="621">
        <v>271509</v>
      </c>
      <c r="CS35" s="634"/>
      <c r="CT35" s="634"/>
      <c r="CU35" s="634"/>
      <c r="CV35" s="634"/>
      <c r="CW35" s="634"/>
      <c r="CX35" s="634"/>
      <c r="CY35" s="635"/>
      <c r="CZ35" s="624">
        <v>2.9</v>
      </c>
      <c r="DA35" s="636"/>
      <c r="DB35" s="636"/>
      <c r="DC35" s="637"/>
      <c r="DD35" s="627">
        <v>227383</v>
      </c>
      <c r="DE35" s="634"/>
      <c r="DF35" s="634"/>
      <c r="DG35" s="634"/>
      <c r="DH35" s="634"/>
      <c r="DI35" s="634"/>
      <c r="DJ35" s="634"/>
      <c r="DK35" s="635"/>
      <c r="DL35" s="627">
        <v>227383</v>
      </c>
      <c r="DM35" s="634"/>
      <c r="DN35" s="634"/>
      <c r="DO35" s="634"/>
      <c r="DP35" s="634"/>
      <c r="DQ35" s="634"/>
      <c r="DR35" s="634"/>
      <c r="DS35" s="634"/>
      <c r="DT35" s="634"/>
      <c r="DU35" s="634"/>
      <c r="DV35" s="635"/>
      <c r="DW35" s="624">
        <v>4.0999999999999996</v>
      </c>
      <c r="DX35" s="636"/>
      <c r="DY35" s="636"/>
      <c r="DZ35" s="636"/>
      <c r="EA35" s="636"/>
      <c r="EB35" s="636"/>
      <c r="EC35" s="648"/>
    </row>
    <row r="36" spans="2:133" ht="11.25" customHeight="1" x14ac:dyDescent="0.15">
      <c r="B36" s="618" t="s">
        <v>315</v>
      </c>
      <c r="C36" s="619"/>
      <c r="D36" s="619"/>
      <c r="E36" s="619"/>
      <c r="F36" s="619"/>
      <c r="G36" s="619"/>
      <c r="H36" s="619"/>
      <c r="I36" s="619"/>
      <c r="J36" s="619"/>
      <c r="K36" s="619"/>
      <c r="L36" s="619"/>
      <c r="M36" s="619"/>
      <c r="N36" s="619"/>
      <c r="O36" s="619"/>
      <c r="P36" s="619"/>
      <c r="Q36" s="620"/>
      <c r="R36" s="621">
        <v>141855</v>
      </c>
      <c r="S36" s="622"/>
      <c r="T36" s="622"/>
      <c r="U36" s="622"/>
      <c r="V36" s="622"/>
      <c r="W36" s="622"/>
      <c r="X36" s="622"/>
      <c r="Y36" s="623"/>
      <c r="Z36" s="659">
        <v>1.4</v>
      </c>
      <c r="AA36" s="659"/>
      <c r="AB36" s="659"/>
      <c r="AC36" s="659"/>
      <c r="AD36" s="660" t="s">
        <v>122</v>
      </c>
      <c r="AE36" s="660"/>
      <c r="AF36" s="660"/>
      <c r="AG36" s="660"/>
      <c r="AH36" s="660"/>
      <c r="AI36" s="660"/>
      <c r="AJ36" s="660"/>
      <c r="AK36" s="660"/>
      <c r="AL36" s="624" t="s">
        <v>122</v>
      </c>
      <c r="AM36" s="625"/>
      <c r="AN36" s="625"/>
      <c r="AO36" s="661"/>
      <c r="AP36" s="210"/>
      <c r="AQ36" s="670" t="s">
        <v>316</v>
      </c>
      <c r="AR36" s="671"/>
      <c r="AS36" s="671"/>
      <c r="AT36" s="671"/>
      <c r="AU36" s="671"/>
      <c r="AV36" s="671"/>
      <c r="AW36" s="671"/>
      <c r="AX36" s="671"/>
      <c r="AY36" s="672"/>
      <c r="AZ36" s="676">
        <v>609797</v>
      </c>
      <c r="BA36" s="677"/>
      <c r="BB36" s="677"/>
      <c r="BC36" s="677"/>
      <c r="BD36" s="677"/>
      <c r="BE36" s="677"/>
      <c r="BF36" s="678"/>
      <c r="BG36" s="679" t="s">
        <v>317</v>
      </c>
      <c r="BH36" s="680"/>
      <c r="BI36" s="680"/>
      <c r="BJ36" s="680"/>
      <c r="BK36" s="680"/>
      <c r="BL36" s="680"/>
      <c r="BM36" s="680"/>
      <c r="BN36" s="680"/>
      <c r="BO36" s="680"/>
      <c r="BP36" s="680"/>
      <c r="BQ36" s="680"/>
      <c r="BR36" s="680"/>
      <c r="BS36" s="680"/>
      <c r="BT36" s="680"/>
      <c r="BU36" s="681"/>
      <c r="BV36" s="676">
        <v>3644</v>
      </c>
      <c r="BW36" s="677"/>
      <c r="BX36" s="677"/>
      <c r="BY36" s="677"/>
      <c r="BZ36" s="677"/>
      <c r="CA36" s="677"/>
      <c r="CB36" s="678"/>
      <c r="CD36" s="618" t="s">
        <v>318</v>
      </c>
      <c r="CE36" s="619"/>
      <c r="CF36" s="619"/>
      <c r="CG36" s="619"/>
      <c r="CH36" s="619"/>
      <c r="CI36" s="619"/>
      <c r="CJ36" s="619"/>
      <c r="CK36" s="619"/>
      <c r="CL36" s="619"/>
      <c r="CM36" s="619"/>
      <c r="CN36" s="619"/>
      <c r="CO36" s="619"/>
      <c r="CP36" s="619"/>
      <c r="CQ36" s="620"/>
      <c r="CR36" s="621">
        <v>1450797</v>
      </c>
      <c r="CS36" s="622"/>
      <c r="CT36" s="622"/>
      <c r="CU36" s="622"/>
      <c r="CV36" s="622"/>
      <c r="CW36" s="622"/>
      <c r="CX36" s="622"/>
      <c r="CY36" s="623"/>
      <c r="CZ36" s="624">
        <v>15.2</v>
      </c>
      <c r="DA36" s="636"/>
      <c r="DB36" s="636"/>
      <c r="DC36" s="637"/>
      <c r="DD36" s="627">
        <v>982352</v>
      </c>
      <c r="DE36" s="622"/>
      <c r="DF36" s="622"/>
      <c r="DG36" s="622"/>
      <c r="DH36" s="622"/>
      <c r="DI36" s="622"/>
      <c r="DJ36" s="622"/>
      <c r="DK36" s="623"/>
      <c r="DL36" s="627">
        <v>532436</v>
      </c>
      <c r="DM36" s="622"/>
      <c r="DN36" s="622"/>
      <c r="DO36" s="622"/>
      <c r="DP36" s="622"/>
      <c r="DQ36" s="622"/>
      <c r="DR36" s="622"/>
      <c r="DS36" s="622"/>
      <c r="DT36" s="622"/>
      <c r="DU36" s="622"/>
      <c r="DV36" s="623"/>
      <c r="DW36" s="624">
        <v>9.6999999999999993</v>
      </c>
      <c r="DX36" s="636"/>
      <c r="DY36" s="636"/>
      <c r="DZ36" s="636"/>
      <c r="EA36" s="636"/>
      <c r="EB36" s="636"/>
      <c r="EC36" s="648"/>
    </row>
    <row r="37" spans="2:133" ht="11.25" customHeight="1" x14ac:dyDescent="0.15">
      <c r="B37" s="618" t="s">
        <v>319</v>
      </c>
      <c r="C37" s="619"/>
      <c r="D37" s="619"/>
      <c r="E37" s="619"/>
      <c r="F37" s="619"/>
      <c r="G37" s="619"/>
      <c r="H37" s="619"/>
      <c r="I37" s="619"/>
      <c r="J37" s="619"/>
      <c r="K37" s="619"/>
      <c r="L37" s="619"/>
      <c r="M37" s="619"/>
      <c r="N37" s="619"/>
      <c r="O37" s="619"/>
      <c r="P37" s="619"/>
      <c r="Q37" s="620"/>
      <c r="R37" s="621">
        <v>143096</v>
      </c>
      <c r="S37" s="622"/>
      <c r="T37" s="622"/>
      <c r="U37" s="622"/>
      <c r="V37" s="622"/>
      <c r="W37" s="622"/>
      <c r="X37" s="622"/>
      <c r="Y37" s="623"/>
      <c r="Z37" s="659">
        <v>1.5</v>
      </c>
      <c r="AA37" s="659"/>
      <c r="AB37" s="659"/>
      <c r="AC37" s="659"/>
      <c r="AD37" s="660">
        <v>20464</v>
      </c>
      <c r="AE37" s="660"/>
      <c r="AF37" s="660"/>
      <c r="AG37" s="660"/>
      <c r="AH37" s="660"/>
      <c r="AI37" s="660"/>
      <c r="AJ37" s="660"/>
      <c r="AK37" s="660"/>
      <c r="AL37" s="624">
        <v>0.4</v>
      </c>
      <c r="AM37" s="625"/>
      <c r="AN37" s="625"/>
      <c r="AO37" s="661"/>
      <c r="AQ37" s="654" t="s">
        <v>320</v>
      </c>
      <c r="AR37" s="655"/>
      <c r="AS37" s="655"/>
      <c r="AT37" s="655"/>
      <c r="AU37" s="655"/>
      <c r="AV37" s="655"/>
      <c r="AW37" s="655"/>
      <c r="AX37" s="655"/>
      <c r="AY37" s="656"/>
      <c r="AZ37" s="621">
        <v>76571</v>
      </c>
      <c r="BA37" s="622"/>
      <c r="BB37" s="622"/>
      <c r="BC37" s="622"/>
      <c r="BD37" s="634"/>
      <c r="BE37" s="634"/>
      <c r="BF37" s="657"/>
      <c r="BG37" s="618" t="s">
        <v>321</v>
      </c>
      <c r="BH37" s="619"/>
      <c r="BI37" s="619"/>
      <c r="BJ37" s="619"/>
      <c r="BK37" s="619"/>
      <c r="BL37" s="619"/>
      <c r="BM37" s="619"/>
      <c r="BN37" s="619"/>
      <c r="BO37" s="619"/>
      <c r="BP37" s="619"/>
      <c r="BQ37" s="619"/>
      <c r="BR37" s="619"/>
      <c r="BS37" s="619"/>
      <c r="BT37" s="619"/>
      <c r="BU37" s="620"/>
      <c r="BV37" s="621">
        <v>-7945</v>
      </c>
      <c r="BW37" s="622"/>
      <c r="BX37" s="622"/>
      <c r="BY37" s="622"/>
      <c r="BZ37" s="622"/>
      <c r="CA37" s="622"/>
      <c r="CB37" s="658"/>
      <c r="CD37" s="618" t="s">
        <v>322</v>
      </c>
      <c r="CE37" s="619"/>
      <c r="CF37" s="619"/>
      <c r="CG37" s="619"/>
      <c r="CH37" s="619"/>
      <c r="CI37" s="619"/>
      <c r="CJ37" s="619"/>
      <c r="CK37" s="619"/>
      <c r="CL37" s="619"/>
      <c r="CM37" s="619"/>
      <c r="CN37" s="619"/>
      <c r="CO37" s="619"/>
      <c r="CP37" s="619"/>
      <c r="CQ37" s="620"/>
      <c r="CR37" s="621">
        <v>346641</v>
      </c>
      <c r="CS37" s="634"/>
      <c r="CT37" s="634"/>
      <c r="CU37" s="634"/>
      <c r="CV37" s="634"/>
      <c r="CW37" s="634"/>
      <c r="CX37" s="634"/>
      <c r="CY37" s="635"/>
      <c r="CZ37" s="624">
        <v>3.6</v>
      </c>
      <c r="DA37" s="636"/>
      <c r="DB37" s="636"/>
      <c r="DC37" s="637"/>
      <c r="DD37" s="627">
        <v>325641</v>
      </c>
      <c r="DE37" s="634"/>
      <c r="DF37" s="634"/>
      <c r="DG37" s="634"/>
      <c r="DH37" s="634"/>
      <c r="DI37" s="634"/>
      <c r="DJ37" s="634"/>
      <c r="DK37" s="635"/>
      <c r="DL37" s="627">
        <v>289933</v>
      </c>
      <c r="DM37" s="634"/>
      <c r="DN37" s="634"/>
      <c r="DO37" s="634"/>
      <c r="DP37" s="634"/>
      <c r="DQ37" s="634"/>
      <c r="DR37" s="634"/>
      <c r="DS37" s="634"/>
      <c r="DT37" s="634"/>
      <c r="DU37" s="634"/>
      <c r="DV37" s="635"/>
      <c r="DW37" s="624">
        <v>5.3</v>
      </c>
      <c r="DX37" s="636"/>
      <c r="DY37" s="636"/>
      <c r="DZ37" s="636"/>
      <c r="EA37" s="636"/>
      <c r="EB37" s="636"/>
      <c r="EC37" s="648"/>
    </row>
    <row r="38" spans="2:133" ht="11.25" customHeight="1" x14ac:dyDescent="0.15">
      <c r="B38" s="618" t="s">
        <v>323</v>
      </c>
      <c r="C38" s="619"/>
      <c r="D38" s="619"/>
      <c r="E38" s="619"/>
      <c r="F38" s="619"/>
      <c r="G38" s="619"/>
      <c r="H38" s="619"/>
      <c r="I38" s="619"/>
      <c r="J38" s="619"/>
      <c r="K38" s="619"/>
      <c r="L38" s="619"/>
      <c r="M38" s="619"/>
      <c r="N38" s="619"/>
      <c r="O38" s="619"/>
      <c r="P38" s="619"/>
      <c r="Q38" s="620"/>
      <c r="R38" s="621">
        <v>539012</v>
      </c>
      <c r="S38" s="622"/>
      <c r="T38" s="622"/>
      <c r="U38" s="622"/>
      <c r="V38" s="622"/>
      <c r="W38" s="622"/>
      <c r="X38" s="622"/>
      <c r="Y38" s="623"/>
      <c r="Z38" s="659">
        <v>5.5</v>
      </c>
      <c r="AA38" s="659"/>
      <c r="AB38" s="659"/>
      <c r="AC38" s="659"/>
      <c r="AD38" s="660" t="s">
        <v>122</v>
      </c>
      <c r="AE38" s="660"/>
      <c r="AF38" s="660"/>
      <c r="AG38" s="660"/>
      <c r="AH38" s="660"/>
      <c r="AI38" s="660"/>
      <c r="AJ38" s="660"/>
      <c r="AK38" s="660"/>
      <c r="AL38" s="624" t="s">
        <v>122</v>
      </c>
      <c r="AM38" s="625"/>
      <c r="AN38" s="625"/>
      <c r="AO38" s="661"/>
      <c r="AQ38" s="654" t="s">
        <v>324</v>
      </c>
      <c r="AR38" s="655"/>
      <c r="AS38" s="655"/>
      <c r="AT38" s="655"/>
      <c r="AU38" s="655"/>
      <c r="AV38" s="655"/>
      <c r="AW38" s="655"/>
      <c r="AX38" s="655"/>
      <c r="AY38" s="656"/>
      <c r="AZ38" s="621">
        <v>32019</v>
      </c>
      <c r="BA38" s="622"/>
      <c r="BB38" s="622"/>
      <c r="BC38" s="622"/>
      <c r="BD38" s="634"/>
      <c r="BE38" s="634"/>
      <c r="BF38" s="657"/>
      <c r="BG38" s="618" t="s">
        <v>325</v>
      </c>
      <c r="BH38" s="619"/>
      <c r="BI38" s="619"/>
      <c r="BJ38" s="619"/>
      <c r="BK38" s="619"/>
      <c r="BL38" s="619"/>
      <c r="BM38" s="619"/>
      <c r="BN38" s="619"/>
      <c r="BO38" s="619"/>
      <c r="BP38" s="619"/>
      <c r="BQ38" s="619"/>
      <c r="BR38" s="619"/>
      <c r="BS38" s="619"/>
      <c r="BT38" s="619"/>
      <c r="BU38" s="620"/>
      <c r="BV38" s="621">
        <v>1288</v>
      </c>
      <c r="BW38" s="622"/>
      <c r="BX38" s="622"/>
      <c r="BY38" s="622"/>
      <c r="BZ38" s="622"/>
      <c r="CA38" s="622"/>
      <c r="CB38" s="658"/>
      <c r="CD38" s="618" t="s">
        <v>326</v>
      </c>
      <c r="CE38" s="619"/>
      <c r="CF38" s="619"/>
      <c r="CG38" s="619"/>
      <c r="CH38" s="619"/>
      <c r="CI38" s="619"/>
      <c r="CJ38" s="619"/>
      <c r="CK38" s="619"/>
      <c r="CL38" s="619"/>
      <c r="CM38" s="619"/>
      <c r="CN38" s="619"/>
      <c r="CO38" s="619"/>
      <c r="CP38" s="619"/>
      <c r="CQ38" s="620"/>
      <c r="CR38" s="621">
        <v>481659</v>
      </c>
      <c r="CS38" s="622"/>
      <c r="CT38" s="622"/>
      <c r="CU38" s="622"/>
      <c r="CV38" s="622"/>
      <c r="CW38" s="622"/>
      <c r="CX38" s="622"/>
      <c r="CY38" s="623"/>
      <c r="CZ38" s="624">
        <v>5.0999999999999996</v>
      </c>
      <c r="DA38" s="636"/>
      <c r="DB38" s="636"/>
      <c r="DC38" s="637"/>
      <c r="DD38" s="627">
        <v>387688</v>
      </c>
      <c r="DE38" s="622"/>
      <c r="DF38" s="622"/>
      <c r="DG38" s="622"/>
      <c r="DH38" s="622"/>
      <c r="DI38" s="622"/>
      <c r="DJ38" s="622"/>
      <c r="DK38" s="623"/>
      <c r="DL38" s="627">
        <v>385099</v>
      </c>
      <c r="DM38" s="622"/>
      <c r="DN38" s="622"/>
      <c r="DO38" s="622"/>
      <c r="DP38" s="622"/>
      <c r="DQ38" s="622"/>
      <c r="DR38" s="622"/>
      <c r="DS38" s="622"/>
      <c r="DT38" s="622"/>
      <c r="DU38" s="622"/>
      <c r="DV38" s="623"/>
      <c r="DW38" s="624">
        <v>7</v>
      </c>
      <c r="DX38" s="636"/>
      <c r="DY38" s="636"/>
      <c r="DZ38" s="636"/>
      <c r="EA38" s="636"/>
      <c r="EB38" s="636"/>
      <c r="EC38" s="648"/>
    </row>
    <row r="39" spans="2:133" ht="11.25" customHeight="1" x14ac:dyDescent="0.15">
      <c r="B39" s="618" t="s">
        <v>327</v>
      </c>
      <c r="C39" s="619"/>
      <c r="D39" s="619"/>
      <c r="E39" s="619"/>
      <c r="F39" s="619"/>
      <c r="G39" s="619"/>
      <c r="H39" s="619"/>
      <c r="I39" s="619"/>
      <c r="J39" s="619"/>
      <c r="K39" s="619"/>
      <c r="L39" s="619"/>
      <c r="M39" s="619"/>
      <c r="N39" s="619"/>
      <c r="O39" s="619"/>
      <c r="P39" s="619"/>
      <c r="Q39" s="620"/>
      <c r="R39" s="621" t="s">
        <v>122</v>
      </c>
      <c r="S39" s="622"/>
      <c r="T39" s="622"/>
      <c r="U39" s="622"/>
      <c r="V39" s="622"/>
      <c r="W39" s="622"/>
      <c r="X39" s="622"/>
      <c r="Y39" s="623"/>
      <c r="Z39" s="659" t="s">
        <v>122</v>
      </c>
      <c r="AA39" s="659"/>
      <c r="AB39" s="659"/>
      <c r="AC39" s="659"/>
      <c r="AD39" s="660" t="s">
        <v>122</v>
      </c>
      <c r="AE39" s="660"/>
      <c r="AF39" s="660"/>
      <c r="AG39" s="660"/>
      <c r="AH39" s="660"/>
      <c r="AI39" s="660"/>
      <c r="AJ39" s="660"/>
      <c r="AK39" s="660"/>
      <c r="AL39" s="624" t="s">
        <v>122</v>
      </c>
      <c r="AM39" s="625"/>
      <c r="AN39" s="625"/>
      <c r="AO39" s="661"/>
      <c r="AQ39" s="654" t="s">
        <v>328</v>
      </c>
      <c r="AR39" s="655"/>
      <c r="AS39" s="655"/>
      <c r="AT39" s="655"/>
      <c r="AU39" s="655"/>
      <c r="AV39" s="655"/>
      <c r="AW39" s="655"/>
      <c r="AX39" s="655"/>
      <c r="AY39" s="656"/>
      <c r="AZ39" s="621">
        <v>19548</v>
      </c>
      <c r="BA39" s="622"/>
      <c r="BB39" s="622"/>
      <c r="BC39" s="622"/>
      <c r="BD39" s="634"/>
      <c r="BE39" s="634"/>
      <c r="BF39" s="657"/>
      <c r="BG39" s="618" t="s">
        <v>329</v>
      </c>
      <c r="BH39" s="619"/>
      <c r="BI39" s="619"/>
      <c r="BJ39" s="619"/>
      <c r="BK39" s="619"/>
      <c r="BL39" s="619"/>
      <c r="BM39" s="619"/>
      <c r="BN39" s="619"/>
      <c r="BO39" s="619"/>
      <c r="BP39" s="619"/>
      <c r="BQ39" s="619"/>
      <c r="BR39" s="619"/>
      <c r="BS39" s="619"/>
      <c r="BT39" s="619"/>
      <c r="BU39" s="620"/>
      <c r="BV39" s="621">
        <v>2240</v>
      </c>
      <c r="BW39" s="622"/>
      <c r="BX39" s="622"/>
      <c r="BY39" s="622"/>
      <c r="BZ39" s="622"/>
      <c r="CA39" s="622"/>
      <c r="CB39" s="658"/>
      <c r="CD39" s="618" t="s">
        <v>330</v>
      </c>
      <c r="CE39" s="619"/>
      <c r="CF39" s="619"/>
      <c r="CG39" s="619"/>
      <c r="CH39" s="619"/>
      <c r="CI39" s="619"/>
      <c r="CJ39" s="619"/>
      <c r="CK39" s="619"/>
      <c r="CL39" s="619"/>
      <c r="CM39" s="619"/>
      <c r="CN39" s="619"/>
      <c r="CO39" s="619"/>
      <c r="CP39" s="619"/>
      <c r="CQ39" s="620"/>
      <c r="CR39" s="621">
        <v>802700</v>
      </c>
      <c r="CS39" s="634"/>
      <c r="CT39" s="634"/>
      <c r="CU39" s="634"/>
      <c r="CV39" s="634"/>
      <c r="CW39" s="634"/>
      <c r="CX39" s="634"/>
      <c r="CY39" s="635"/>
      <c r="CZ39" s="624">
        <v>8.4</v>
      </c>
      <c r="DA39" s="636"/>
      <c r="DB39" s="636"/>
      <c r="DC39" s="637"/>
      <c r="DD39" s="627">
        <v>631907</v>
      </c>
      <c r="DE39" s="634"/>
      <c r="DF39" s="634"/>
      <c r="DG39" s="634"/>
      <c r="DH39" s="634"/>
      <c r="DI39" s="634"/>
      <c r="DJ39" s="634"/>
      <c r="DK39" s="635"/>
      <c r="DL39" s="627" t="s">
        <v>122</v>
      </c>
      <c r="DM39" s="634"/>
      <c r="DN39" s="634"/>
      <c r="DO39" s="634"/>
      <c r="DP39" s="634"/>
      <c r="DQ39" s="634"/>
      <c r="DR39" s="634"/>
      <c r="DS39" s="634"/>
      <c r="DT39" s="634"/>
      <c r="DU39" s="634"/>
      <c r="DV39" s="635"/>
      <c r="DW39" s="624" t="s">
        <v>122</v>
      </c>
      <c r="DX39" s="636"/>
      <c r="DY39" s="636"/>
      <c r="DZ39" s="636"/>
      <c r="EA39" s="636"/>
      <c r="EB39" s="636"/>
      <c r="EC39" s="648"/>
    </row>
    <row r="40" spans="2:133" ht="11.25" customHeight="1" x14ac:dyDescent="0.15">
      <c r="B40" s="618" t="s">
        <v>331</v>
      </c>
      <c r="C40" s="619"/>
      <c r="D40" s="619"/>
      <c r="E40" s="619"/>
      <c r="F40" s="619"/>
      <c r="G40" s="619"/>
      <c r="H40" s="619"/>
      <c r="I40" s="619"/>
      <c r="J40" s="619"/>
      <c r="K40" s="619"/>
      <c r="L40" s="619"/>
      <c r="M40" s="619"/>
      <c r="N40" s="619"/>
      <c r="O40" s="619"/>
      <c r="P40" s="619"/>
      <c r="Q40" s="620"/>
      <c r="R40" s="621">
        <v>13200</v>
      </c>
      <c r="S40" s="622"/>
      <c r="T40" s="622"/>
      <c r="U40" s="622"/>
      <c r="V40" s="622"/>
      <c r="W40" s="622"/>
      <c r="X40" s="622"/>
      <c r="Y40" s="623"/>
      <c r="Z40" s="659">
        <v>0.1</v>
      </c>
      <c r="AA40" s="659"/>
      <c r="AB40" s="659"/>
      <c r="AC40" s="659"/>
      <c r="AD40" s="660" t="s">
        <v>122</v>
      </c>
      <c r="AE40" s="660"/>
      <c r="AF40" s="660"/>
      <c r="AG40" s="660"/>
      <c r="AH40" s="660"/>
      <c r="AI40" s="660"/>
      <c r="AJ40" s="660"/>
      <c r="AK40" s="660"/>
      <c r="AL40" s="624" t="s">
        <v>122</v>
      </c>
      <c r="AM40" s="625"/>
      <c r="AN40" s="625"/>
      <c r="AO40" s="661"/>
      <c r="AQ40" s="654" t="s">
        <v>332</v>
      </c>
      <c r="AR40" s="655"/>
      <c r="AS40" s="655"/>
      <c r="AT40" s="655"/>
      <c r="AU40" s="655"/>
      <c r="AV40" s="655"/>
      <c r="AW40" s="655"/>
      <c r="AX40" s="655"/>
      <c r="AY40" s="656"/>
      <c r="AZ40" s="621" t="s">
        <v>122</v>
      </c>
      <c r="BA40" s="622"/>
      <c r="BB40" s="622"/>
      <c r="BC40" s="622"/>
      <c r="BD40" s="634"/>
      <c r="BE40" s="634"/>
      <c r="BF40" s="657"/>
      <c r="BG40" s="662" t="s">
        <v>333</v>
      </c>
      <c r="BH40" s="663"/>
      <c r="BI40" s="663"/>
      <c r="BJ40" s="663"/>
      <c r="BK40" s="663"/>
      <c r="BL40" s="211"/>
      <c r="BM40" s="619" t="s">
        <v>334</v>
      </c>
      <c r="BN40" s="619"/>
      <c r="BO40" s="619"/>
      <c r="BP40" s="619"/>
      <c r="BQ40" s="619"/>
      <c r="BR40" s="619"/>
      <c r="BS40" s="619"/>
      <c r="BT40" s="619"/>
      <c r="BU40" s="620"/>
      <c r="BV40" s="621">
        <v>151</v>
      </c>
      <c r="BW40" s="622"/>
      <c r="BX40" s="622"/>
      <c r="BY40" s="622"/>
      <c r="BZ40" s="622"/>
      <c r="CA40" s="622"/>
      <c r="CB40" s="658"/>
      <c r="CD40" s="618" t="s">
        <v>335</v>
      </c>
      <c r="CE40" s="619"/>
      <c r="CF40" s="619"/>
      <c r="CG40" s="619"/>
      <c r="CH40" s="619"/>
      <c r="CI40" s="619"/>
      <c r="CJ40" s="619"/>
      <c r="CK40" s="619"/>
      <c r="CL40" s="619"/>
      <c r="CM40" s="619"/>
      <c r="CN40" s="619"/>
      <c r="CO40" s="619"/>
      <c r="CP40" s="619"/>
      <c r="CQ40" s="620"/>
      <c r="CR40" s="621">
        <v>48755</v>
      </c>
      <c r="CS40" s="622"/>
      <c r="CT40" s="622"/>
      <c r="CU40" s="622"/>
      <c r="CV40" s="622"/>
      <c r="CW40" s="622"/>
      <c r="CX40" s="622"/>
      <c r="CY40" s="623"/>
      <c r="CZ40" s="624">
        <v>0.5</v>
      </c>
      <c r="DA40" s="636"/>
      <c r="DB40" s="636"/>
      <c r="DC40" s="637"/>
      <c r="DD40" s="627">
        <v>48755</v>
      </c>
      <c r="DE40" s="622"/>
      <c r="DF40" s="622"/>
      <c r="DG40" s="622"/>
      <c r="DH40" s="622"/>
      <c r="DI40" s="622"/>
      <c r="DJ40" s="622"/>
      <c r="DK40" s="623"/>
      <c r="DL40" s="627">
        <v>34780</v>
      </c>
      <c r="DM40" s="622"/>
      <c r="DN40" s="622"/>
      <c r="DO40" s="622"/>
      <c r="DP40" s="622"/>
      <c r="DQ40" s="622"/>
      <c r="DR40" s="622"/>
      <c r="DS40" s="622"/>
      <c r="DT40" s="622"/>
      <c r="DU40" s="622"/>
      <c r="DV40" s="623"/>
      <c r="DW40" s="624">
        <v>0.6</v>
      </c>
      <c r="DX40" s="636"/>
      <c r="DY40" s="636"/>
      <c r="DZ40" s="636"/>
      <c r="EA40" s="636"/>
      <c r="EB40" s="636"/>
      <c r="EC40" s="648"/>
    </row>
    <row r="41" spans="2:133" ht="11.25" customHeight="1" x14ac:dyDescent="0.15">
      <c r="B41" s="602" t="s">
        <v>336</v>
      </c>
      <c r="C41" s="603"/>
      <c r="D41" s="603"/>
      <c r="E41" s="603"/>
      <c r="F41" s="603"/>
      <c r="G41" s="603"/>
      <c r="H41" s="603"/>
      <c r="I41" s="603"/>
      <c r="J41" s="603"/>
      <c r="K41" s="603"/>
      <c r="L41" s="603"/>
      <c r="M41" s="603"/>
      <c r="N41" s="603"/>
      <c r="O41" s="603"/>
      <c r="P41" s="603"/>
      <c r="Q41" s="604"/>
      <c r="R41" s="605">
        <v>9832241</v>
      </c>
      <c r="S41" s="646"/>
      <c r="T41" s="646"/>
      <c r="U41" s="646"/>
      <c r="V41" s="646"/>
      <c r="W41" s="646"/>
      <c r="X41" s="646"/>
      <c r="Y41" s="649"/>
      <c r="Z41" s="650">
        <v>100</v>
      </c>
      <c r="AA41" s="650"/>
      <c r="AB41" s="650"/>
      <c r="AC41" s="650"/>
      <c r="AD41" s="651">
        <v>5478894</v>
      </c>
      <c r="AE41" s="651"/>
      <c r="AF41" s="651"/>
      <c r="AG41" s="651"/>
      <c r="AH41" s="651"/>
      <c r="AI41" s="651"/>
      <c r="AJ41" s="651"/>
      <c r="AK41" s="651"/>
      <c r="AL41" s="608">
        <v>100</v>
      </c>
      <c r="AM41" s="652"/>
      <c r="AN41" s="652"/>
      <c r="AO41" s="653"/>
      <c r="AQ41" s="654" t="s">
        <v>337</v>
      </c>
      <c r="AR41" s="655"/>
      <c r="AS41" s="655"/>
      <c r="AT41" s="655"/>
      <c r="AU41" s="655"/>
      <c r="AV41" s="655"/>
      <c r="AW41" s="655"/>
      <c r="AX41" s="655"/>
      <c r="AY41" s="656"/>
      <c r="AZ41" s="621">
        <v>105992</v>
      </c>
      <c r="BA41" s="622"/>
      <c r="BB41" s="622"/>
      <c r="BC41" s="622"/>
      <c r="BD41" s="634"/>
      <c r="BE41" s="634"/>
      <c r="BF41" s="657"/>
      <c r="BG41" s="662"/>
      <c r="BH41" s="663"/>
      <c r="BI41" s="663"/>
      <c r="BJ41" s="663"/>
      <c r="BK41" s="663"/>
      <c r="BL41" s="211"/>
      <c r="BM41" s="619" t="s">
        <v>338</v>
      </c>
      <c r="BN41" s="619"/>
      <c r="BO41" s="619"/>
      <c r="BP41" s="619"/>
      <c r="BQ41" s="619"/>
      <c r="BR41" s="619"/>
      <c r="BS41" s="619"/>
      <c r="BT41" s="619"/>
      <c r="BU41" s="620"/>
      <c r="BV41" s="621" t="s">
        <v>122</v>
      </c>
      <c r="BW41" s="622"/>
      <c r="BX41" s="622"/>
      <c r="BY41" s="622"/>
      <c r="BZ41" s="622"/>
      <c r="CA41" s="622"/>
      <c r="CB41" s="658"/>
      <c r="CD41" s="618" t="s">
        <v>339</v>
      </c>
      <c r="CE41" s="619"/>
      <c r="CF41" s="619"/>
      <c r="CG41" s="619"/>
      <c r="CH41" s="619"/>
      <c r="CI41" s="619"/>
      <c r="CJ41" s="619"/>
      <c r="CK41" s="619"/>
      <c r="CL41" s="619"/>
      <c r="CM41" s="619"/>
      <c r="CN41" s="619"/>
      <c r="CO41" s="619"/>
      <c r="CP41" s="619"/>
      <c r="CQ41" s="620"/>
      <c r="CR41" s="621" t="s">
        <v>122</v>
      </c>
      <c r="CS41" s="634"/>
      <c r="CT41" s="634"/>
      <c r="CU41" s="634"/>
      <c r="CV41" s="634"/>
      <c r="CW41" s="634"/>
      <c r="CX41" s="634"/>
      <c r="CY41" s="635"/>
      <c r="CZ41" s="624" t="s">
        <v>122</v>
      </c>
      <c r="DA41" s="636"/>
      <c r="DB41" s="636"/>
      <c r="DC41" s="637"/>
      <c r="DD41" s="627" t="s">
        <v>122</v>
      </c>
      <c r="DE41" s="634"/>
      <c r="DF41" s="634"/>
      <c r="DG41" s="634"/>
      <c r="DH41" s="634"/>
      <c r="DI41" s="634"/>
      <c r="DJ41" s="634"/>
      <c r="DK41" s="635"/>
      <c r="DL41" s="628"/>
      <c r="DM41" s="629"/>
      <c r="DN41" s="629"/>
      <c r="DO41" s="629"/>
      <c r="DP41" s="629"/>
      <c r="DQ41" s="629"/>
      <c r="DR41" s="629"/>
      <c r="DS41" s="629"/>
      <c r="DT41" s="629"/>
      <c r="DU41" s="629"/>
      <c r="DV41" s="630"/>
      <c r="DW41" s="631"/>
      <c r="DX41" s="632"/>
      <c r="DY41" s="632"/>
      <c r="DZ41" s="632"/>
      <c r="EA41" s="632"/>
      <c r="EB41" s="632"/>
      <c r="EC41" s="633"/>
    </row>
    <row r="42" spans="2:133" ht="11.25" customHeight="1" x14ac:dyDescent="0.15">
      <c r="AQ42" s="666" t="s">
        <v>324</v>
      </c>
      <c r="AR42" s="667"/>
      <c r="AS42" s="667"/>
      <c r="AT42" s="667"/>
      <c r="AU42" s="667"/>
      <c r="AV42" s="667"/>
      <c r="AW42" s="667"/>
      <c r="AX42" s="667"/>
      <c r="AY42" s="668"/>
      <c r="AZ42" s="605">
        <v>375667</v>
      </c>
      <c r="BA42" s="646"/>
      <c r="BB42" s="646"/>
      <c r="BC42" s="646"/>
      <c r="BD42" s="606"/>
      <c r="BE42" s="606"/>
      <c r="BF42" s="669"/>
      <c r="BG42" s="664"/>
      <c r="BH42" s="665"/>
      <c r="BI42" s="665"/>
      <c r="BJ42" s="665"/>
      <c r="BK42" s="665"/>
      <c r="BL42" s="212"/>
      <c r="BM42" s="603" t="s">
        <v>340</v>
      </c>
      <c r="BN42" s="603"/>
      <c r="BO42" s="603"/>
      <c r="BP42" s="603"/>
      <c r="BQ42" s="603"/>
      <c r="BR42" s="603"/>
      <c r="BS42" s="603"/>
      <c r="BT42" s="603"/>
      <c r="BU42" s="604"/>
      <c r="BV42" s="605">
        <v>355</v>
      </c>
      <c r="BW42" s="646"/>
      <c r="BX42" s="646"/>
      <c r="BY42" s="646"/>
      <c r="BZ42" s="646"/>
      <c r="CA42" s="646"/>
      <c r="CB42" s="647"/>
      <c r="CD42" s="618" t="s">
        <v>341</v>
      </c>
      <c r="CE42" s="619"/>
      <c r="CF42" s="619"/>
      <c r="CG42" s="619"/>
      <c r="CH42" s="619"/>
      <c r="CI42" s="619"/>
      <c r="CJ42" s="619"/>
      <c r="CK42" s="619"/>
      <c r="CL42" s="619"/>
      <c r="CM42" s="619"/>
      <c r="CN42" s="619"/>
      <c r="CO42" s="619"/>
      <c r="CP42" s="619"/>
      <c r="CQ42" s="620"/>
      <c r="CR42" s="621">
        <v>1223798</v>
      </c>
      <c r="CS42" s="634"/>
      <c r="CT42" s="634"/>
      <c r="CU42" s="634"/>
      <c r="CV42" s="634"/>
      <c r="CW42" s="634"/>
      <c r="CX42" s="634"/>
      <c r="CY42" s="635"/>
      <c r="CZ42" s="624">
        <v>12.9</v>
      </c>
      <c r="DA42" s="636"/>
      <c r="DB42" s="636"/>
      <c r="DC42" s="637"/>
      <c r="DD42" s="627">
        <v>148768</v>
      </c>
      <c r="DE42" s="634"/>
      <c r="DF42" s="634"/>
      <c r="DG42" s="634"/>
      <c r="DH42" s="634"/>
      <c r="DI42" s="634"/>
      <c r="DJ42" s="634"/>
      <c r="DK42" s="635"/>
      <c r="DL42" s="628"/>
      <c r="DM42" s="629"/>
      <c r="DN42" s="629"/>
      <c r="DO42" s="629"/>
      <c r="DP42" s="629"/>
      <c r="DQ42" s="629"/>
      <c r="DR42" s="629"/>
      <c r="DS42" s="629"/>
      <c r="DT42" s="629"/>
      <c r="DU42" s="629"/>
      <c r="DV42" s="630"/>
      <c r="DW42" s="631"/>
      <c r="DX42" s="632"/>
      <c r="DY42" s="632"/>
      <c r="DZ42" s="632"/>
      <c r="EA42" s="632"/>
      <c r="EB42" s="632"/>
      <c r="EC42" s="633"/>
    </row>
    <row r="43" spans="2:133" ht="11.25" customHeight="1" x14ac:dyDescent="0.15">
      <c r="B43" s="202" t="s">
        <v>342</v>
      </c>
      <c r="CD43" s="618" t="s">
        <v>343</v>
      </c>
      <c r="CE43" s="619"/>
      <c r="CF43" s="619"/>
      <c r="CG43" s="619"/>
      <c r="CH43" s="619"/>
      <c r="CI43" s="619"/>
      <c r="CJ43" s="619"/>
      <c r="CK43" s="619"/>
      <c r="CL43" s="619"/>
      <c r="CM43" s="619"/>
      <c r="CN43" s="619"/>
      <c r="CO43" s="619"/>
      <c r="CP43" s="619"/>
      <c r="CQ43" s="620"/>
      <c r="CR43" s="621">
        <v>1589</v>
      </c>
      <c r="CS43" s="634"/>
      <c r="CT43" s="634"/>
      <c r="CU43" s="634"/>
      <c r="CV43" s="634"/>
      <c r="CW43" s="634"/>
      <c r="CX43" s="634"/>
      <c r="CY43" s="635"/>
      <c r="CZ43" s="624">
        <v>0</v>
      </c>
      <c r="DA43" s="636"/>
      <c r="DB43" s="636"/>
      <c r="DC43" s="637"/>
      <c r="DD43" s="627" t="s">
        <v>122</v>
      </c>
      <c r="DE43" s="634"/>
      <c r="DF43" s="634"/>
      <c r="DG43" s="634"/>
      <c r="DH43" s="634"/>
      <c r="DI43" s="634"/>
      <c r="DJ43" s="634"/>
      <c r="DK43" s="635"/>
      <c r="DL43" s="628"/>
      <c r="DM43" s="629"/>
      <c r="DN43" s="629"/>
      <c r="DO43" s="629"/>
      <c r="DP43" s="629"/>
      <c r="DQ43" s="629"/>
      <c r="DR43" s="629"/>
      <c r="DS43" s="629"/>
      <c r="DT43" s="629"/>
      <c r="DU43" s="629"/>
      <c r="DV43" s="630"/>
      <c r="DW43" s="631"/>
      <c r="DX43" s="632"/>
      <c r="DY43" s="632"/>
      <c r="DZ43" s="632"/>
      <c r="EA43" s="632"/>
      <c r="EB43" s="632"/>
      <c r="EC43" s="633"/>
    </row>
    <row r="44" spans="2:133" ht="11.25" customHeight="1" x14ac:dyDescent="0.15">
      <c r="B44" s="638" t="s">
        <v>344</v>
      </c>
      <c r="C44" s="638"/>
      <c r="D44" s="638"/>
      <c r="E44" s="638"/>
      <c r="F44" s="638"/>
      <c r="G44" s="638"/>
      <c r="H44" s="638"/>
      <c r="I44" s="638"/>
      <c r="J44" s="638"/>
      <c r="K44" s="638"/>
      <c r="L44" s="638"/>
      <c r="M44" s="638"/>
      <c r="N44" s="638"/>
      <c r="O44" s="638"/>
      <c r="P44" s="638"/>
      <c r="Q44" s="638"/>
      <c r="R44" s="638"/>
      <c r="S44" s="638"/>
      <c r="T44" s="638"/>
      <c r="U44" s="638"/>
      <c r="V44" s="638"/>
      <c r="W44" s="638"/>
      <c r="X44" s="638"/>
      <c r="Y44" s="638"/>
      <c r="Z44" s="638"/>
      <c r="AA44" s="638"/>
      <c r="AB44" s="638"/>
      <c r="AC44" s="638"/>
      <c r="AD44" s="638"/>
      <c r="AE44" s="638"/>
      <c r="AF44" s="638"/>
      <c r="AG44" s="638"/>
      <c r="AH44" s="638"/>
      <c r="AI44" s="638"/>
      <c r="AJ44" s="638"/>
      <c r="AK44" s="638"/>
      <c r="AL44" s="638"/>
      <c r="AM44" s="638"/>
      <c r="AN44" s="638"/>
      <c r="AO44" s="638"/>
      <c r="AP44" s="638"/>
      <c r="AQ44" s="638"/>
      <c r="AR44" s="638"/>
      <c r="AS44" s="638"/>
      <c r="AT44" s="638"/>
      <c r="AU44" s="638"/>
      <c r="AV44" s="638"/>
      <c r="AW44" s="638"/>
      <c r="AX44" s="638"/>
      <c r="AY44" s="638"/>
      <c r="AZ44" s="638"/>
      <c r="BA44" s="638"/>
      <c r="BB44" s="638"/>
      <c r="BC44" s="638"/>
      <c r="BD44" s="638"/>
      <c r="BE44" s="638"/>
      <c r="BF44" s="638"/>
      <c r="BG44" s="638"/>
      <c r="BH44" s="638"/>
      <c r="BI44" s="638"/>
      <c r="BJ44" s="638"/>
      <c r="BK44" s="638"/>
      <c r="BL44" s="638"/>
      <c r="BM44" s="638"/>
      <c r="BN44" s="638"/>
      <c r="BO44" s="638"/>
      <c r="BP44" s="638"/>
      <c r="BQ44" s="638"/>
      <c r="BR44" s="638"/>
      <c r="BS44" s="638"/>
      <c r="BT44" s="638"/>
      <c r="BU44" s="638"/>
      <c r="BV44" s="638"/>
      <c r="BW44" s="638"/>
      <c r="BX44" s="638"/>
      <c r="BY44" s="638"/>
      <c r="BZ44" s="638"/>
      <c r="CA44" s="638"/>
      <c r="CB44" s="638"/>
      <c r="CC44" s="639"/>
      <c r="CD44" s="640" t="s">
        <v>293</v>
      </c>
      <c r="CE44" s="641"/>
      <c r="CF44" s="618" t="s">
        <v>345</v>
      </c>
      <c r="CG44" s="619"/>
      <c r="CH44" s="619"/>
      <c r="CI44" s="619"/>
      <c r="CJ44" s="619"/>
      <c r="CK44" s="619"/>
      <c r="CL44" s="619"/>
      <c r="CM44" s="619"/>
      <c r="CN44" s="619"/>
      <c r="CO44" s="619"/>
      <c r="CP44" s="619"/>
      <c r="CQ44" s="620"/>
      <c r="CR44" s="621">
        <v>1223798</v>
      </c>
      <c r="CS44" s="622"/>
      <c r="CT44" s="622"/>
      <c r="CU44" s="622"/>
      <c r="CV44" s="622"/>
      <c r="CW44" s="622"/>
      <c r="CX44" s="622"/>
      <c r="CY44" s="623"/>
      <c r="CZ44" s="624">
        <v>12.9</v>
      </c>
      <c r="DA44" s="625"/>
      <c r="DB44" s="625"/>
      <c r="DC44" s="626"/>
      <c r="DD44" s="627">
        <v>148768</v>
      </c>
      <c r="DE44" s="622"/>
      <c r="DF44" s="622"/>
      <c r="DG44" s="622"/>
      <c r="DH44" s="622"/>
      <c r="DI44" s="622"/>
      <c r="DJ44" s="622"/>
      <c r="DK44" s="623"/>
      <c r="DL44" s="628"/>
      <c r="DM44" s="629"/>
      <c r="DN44" s="629"/>
      <c r="DO44" s="629"/>
      <c r="DP44" s="629"/>
      <c r="DQ44" s="629"/>
      <c r="DR44" s="629"/>
      <c r="DS44" s="629"/>
      <c r="DT44" s="629"/>
      <c r="DU44" s="629"/>
      <c r="DV44" s="630"/>
      <c r="DW44" s="631"/>
      <c r="DX44" s="632"/>
      <c r="DY44" s="632"/>
      <c r="DZ44" s="632"/>
      <c r="EA44" s="632"/>
      <c r="EB44" s="632"/>
      <c r="EC44" s="633"/>
    </row>
    <row r="45" spans="2:133" ht="11.25" customHeight="1" x14ac:dyDescent="0.15">
      <c r="B45" s="638" t="s">
        <v>346</v>
      </c>
      <c r="C45" s="638"/>
      <c r="D45" s="638"/>
      <c r="E45" s="638"/>
      <c r="F45" s="638"/>
      <c r="G45" s="638"/>
      <c r="H45" s="638"/>
      <c r="I45" s="638"/>
      <c r="J45" s="638"/>
      <c r="K45" s="638"/>
      <c r="L45" s="638"/>
      <c r="M45" s="638"/>
      <c r="N45" s="638"/>
      <c r="O45" s="638"/>
      <c r="P45" s="638"/>
      <c r="Q45" s="638"/>
      <c r="R45" s="638"/>
      <c r="S45" s="638"/>
      <c r="T45" s="638"/>
      <c r="U45" s="638"/>
      <c r="V45" s="638"/>
      <c r="W45" s="638"/>
      <c r="X45" s="638"/>
      <c r="Y45" s="638"/>
      <c r="Z45" s="638"/>
      <c r="AA45" s="638"/>
      <c r="AB45" s="638"/>
      <c r="AC45" s="638"/>
      <c r="AD45" s="638"/>
      <c r="AE45" s="638"/>
      <c r="AF45" s="638"/>
      <c r="AG45" s="638"/>
      <c r="AH45" s="638"/>
      <c r="AI45" s="638"/>
      <c r="AJ45" s="638"/>
      <c r="AK45" s="638"/>
      <c r="AL45" s="638"/>
      <c r="AM45" s="638"/>
      <c r="AN45" s="638"/>
      <c r="AO45" s="638"/>
      <c r="AP45" s="638"/>
      <c r="AQ45" s="638"/>
      <c r="AR45" s="638"/>
      <c r="AS45" s="638"/>
      <c r="AT45" s="638"/>
      <c r="AU45" s="638"/>
      <c r="AV45" s="638"/>
      <c r="AW45" s="638"/>
      <c r="AX45" s="638"/>
      <c r="AY45" s="638"/>
      <c r="AZ45" s="638"/>
      <c r="BA45" s="638"/>
      <c r="BB45" s="638"/>
      <c r="BC45" s="638"/>
      <c r="BD45" s="638"/>
      <c r="BE45" s="638"/>
      <c r="BF45" s="638"/>
      <c r="BG45" s="638"/>
      <c r="BH45" s="638"/>
      <c r="BI45" s="638"/>
      <c r="BJ45" s="638"/>
      <c r="BK45" s="638"/>
      <c r="BL45" s="638"/>
      <c r="BM45" s="638"/>
      <c r="BN45" s="638"/>
      <c r="BO45" s="638"/>
      <c r="BP45" s="638"/>
      <c r="BQ45" s="638"/>
      <c r="BR45" s="638"/>
      <c r="BS45" s="638"/>
      <c r="BT45" s="638"/>
      <c r="BU45" s="638"/>
      <c r="BV45" s="638"/>
      <c r="BW45" s="638"/>
      <c r="BX45" s="638"/>
      <c r="BY45" s="638"/>
      <c r="BZ45" s="638"/>
      <c r="CA45" s="638"/>
      <c r="CB45" s="638"/>
      <c r="CC45" s="639"/>
      <c r="CD45" s="642"/>
      <c r="CE45" s="643"/>
      <c r="CF45" s="618" t="s">
        <v>347</v>
      </c>
      <c r="CG45" s="619"/>
      <c r="CH45" s="619"/>
      <c r="CI45" s="619"/>
      <c r="CJ45" s="619"/>
      <c r="CK45" s="619"/>
      <c r="CL45" s="619"/>
      <c r="CM45" s="619"/>
      <c r="CN45" s="619"/>
      <c r="CO45" s="619"/>
      <c r="CP45" s="619"/>
      <c r="CQ45" s="620"/>
      <c r="CR45" s="621">
        <v>324124</v>
      </c>
      <c r="CS45" s="634"/>
      <c r="CT45" s="634"/>
      <c r="CU45" s="634"/>
      <c r="CV45" s="634"/>
      <c r="CW45" s="634"/>
      <c r="CX45" s="634"/>
      <c r="CY45" s="635"/>
      <c r="CZ45" s="624">
        <v>3.4</v>
      </c>
      <c r="DA45" s="636"/>
      <c r="DB45" s="636"/>
      <c r="DC45" s="637"/>
      <c r="DD45" s="627">
        <v>31587</v>
      </c>
      <c r="DE45" s="634"/>
      <c r="DF45" s="634"/>
      <c r="DG45" s="634"/>
      <c r="DH45" s="634"/>
      <c r="DI45" s="634"/>
      <c r="DJ45" s="634"/>
      <c r="DK45" s="635"/>
      <c r="DL45" s="628"/>
      <c r="DM45" s="629"/>
      <c r="DN45" s="629"/>
      <c r="DO45" s="629"/>
      <c r="DP45" s="629"/>
      <c r="DQ45" s="629"/>
      <c r="DR45" s="629"/>
      <c r="DS45" s="629"/>
      <c r="DT45" s="629"/>
      <c r="DU45" s="629"/>
      <c r="DV45" s="630"/>
      <c r="DW45" s="631"/>
      <c r="DX45" s="632"/>
      <c r="DY45" s="632"/>
      <c r="DZ45" s="632"/>
      <c r="EA45" s="632"/>
      <c r="EB45" s="632"/>
      <c r="EC45" s="633"/>
    </row>
    <row r="46" spans="2:133" ht="11.25" customHeight="1" x14ac:dyDescent="0.15">
      <c r="B46" s="213"/>
      <c r="CD46" s="642"/>
      <c r="CE46" s="643"/>
      <c r="CF46" s="618" t="s">
        <v>348</v>
      </c>
      <c r="CG46" s="619"/>
      <c r="CH46" s="619"/>
      <c r="CI46" s="619"/>
      <c r="CJ46" s="619"/>
      <c r="CK46" s="619"/>
      <c r="CL46" s="619"/>
      <c r="CM46" s="619"/>
      <c r="CN46" s="619"/>
      <c r="CO46" s="619"/>
      <c r="CP46" s="619"/>
      <c r="CQ46" s="620"/>
      <c r="CR46" s="621">
        <v>695231</v>
      </c>
      <c r="CS46" s="622"/>
      <c r="CT46" s="622"/>
      <c r="CU46" s="622"/>
      <c r="CV46" s="622"/>
      <c r="CW46" s="622"/>
      <c r="CX46" s="622"/>
      <c r="CY46" s="623"/>
      <c r="CZ46" s="624">
        <v>7.3</v>
      </c>
      <c r="DA46" s="625"/>
      <c r="DB46" s="625"/>
      <c r="DC46" s="626"/>
      <c r="DD46" s="627">
        <v>115292</v>
      </c>
      <c r="DE46" s="622"/>
      <c r="DF46" s="622"/>
      <c r="DG46" s="622"/>
      <c r="DH46" s="622"/>
      <c r="DI46" s="622"/>
      <c r="DJ46" s="622"/>
      <c r="DK46" s="623"/>
      <c r="DL46" s="628"/>
      <c r="DM46" s="629"/>
      <c r="DN46" s="629"/>
      <c r="DO46" s="629"/>
      <c r="DP46" s="629"/>
      <c r="DQ46" s="629"/>
      <c r="DR46" s="629"/>
      <c r="DS46" s="629"/>
      <c r="DT46" s="629"/>
      <c r="DU46" s="629"/>
      <c r="DV46" s="630"/>
      <c r="DW46" s="631"/>
      <c r="DX46" s="632"/>
      <c r="DY46" s="632"/>
      <c r="DZ46" s="632"/>
      <c r="EA46" s="632"/>
      <c r="EB46" s="632"/>
      <c r="EC46" s="633"/>
    </row>
    <row r="47" spans="2:133" ht="11.25" customHeight="1" x14ac:dyDescent="0.15">
      <c r="B47" s="213"/>
      <c r="CD47" s="642"/>
      <c r="CE47" s="643"/>
      <c r="CF47" s="618" t="s">
        <v>349</v>
      </c>
      <c r="CG47" s="619"/>
      <c r="CH47" s="619"/>
      <c r="CI47" s="619"/>
      <c r="CJ47" s="619"/>
      <c r="CK47" s="619"/>
      <c r="CL47" s="619"/>
      <c r="CM47" s="619"/>
      <c r="CN47" s="619"/>
      <c r="CO47" s="619"/>
      <c r="CP47" s="619"/>
      <c r="CQ47" s="620"/>
      <c r="CR47" s="621" t="s">
        <v>122</v>
      </c>
      <c r="CS47" s="634"/>
      <c r="CT47" s="634"/>
      <c r="CU47" s="634"/>
      <c r="CV47" s="634"/>
      <c r="CW47" s="634"/>
      <c r="CX47" s="634"/>
      <c r="CY47" s="635"/>
      <c r="CZ47" s="624" t="s">
        <v>122</v>
      </c>
      <c r="DA47" s="636"/>
      <c r="DB47" s="636"/>
      <c r="DC47" s="637"/>
      <c r="DD47" s="627" t="s">
        <v>122</v>
      </c>
      <c r="DE47" s="634"/>
      <c r="DF47" s="634"/>
      <c r="DG47" s="634"/>
      <c r="DH47" s="634"/>
      <c r="DI47" s="634"/>
      <c r="DJ47" s="634"/>
      <c r="DK47" s="635"/>
      <c r="DL47" s="628"/>
      <c r="DM47" s="629"/>
      <c r="DN47" s="629"/>
      <c r="DO47" s="629"/>
      <c r="DP47" s="629"/>
      <c r="DQ47" s="629"/>
      <c r="DR47" s="629"/>
      <c r="DS47" s="629"/>
      <c r="DT47" s="629"/>
      <c r="DU47" s="629"/>
      <c r="DV47" s="630"/>
      <c r="DW47" s="631"/>
      <c r="DX47" s="632"/>
      <c r="DY47" s="632"/>
      <c r="DZ47" s="632"/>
      <c r="EA47" s="632"/>
      <c r="EB47" s="632"/>
      <c r="EC47" s="633"/>
    </row>
    <row r="48" spans="2:133" x14ac:dyDescent="0.15">
      <c r="B48" s="213"/>
      <c r="CD48" s="644"/>
      <c r="CE48" s="645"/>
      <c r="CF48" s="618" t="s">
        <v>350</v>
      </c>
      <c r="CG48" s="619"/>
      <c r="CH48" s="619"/>
      <c r="CI48" s="619"/>
      <c r="CJ48" s="619"/>
      <c r="CK48" s="619"/>
      <c r="CL48" s="619"/>
      <c r="CM48" s="619"/>
      <c r="CN48" s="619"/>
      <c r="CO48" s="619"/>
      <c r="CP48" s="619"/>
      <c r="CQ48" s="620"/>
      <c r="CR48" s="621" t="s">
        <v>122</v>
      </c>
      <c r="CS48" s="622"/>
      <c r="CT48" s="622"/>
      <c r="CU48" s="622"/>
      <c r="CV48" s="622"/>
      <c r="CW48" s="622"/>
      <c r="CX48" s="622"/>
      <c r="CY48" s="623"/>
      <c r="CZ48" s="624" t="s">
        <v>122</v>
      </c>
      <c r="DA48" s="625"/>
      <c r="DB48" s="625"/>
      <c r="DC48" s="626"/>
      <c r="DD48" s="627" t="s">
        <v>122</v>
      </c>
      <c r="DE48" s="622"/>
      <c r="DF48" s="622"/>
      <c r="DG48" s="622"/>
      <c r="DH48" s="622"/>
      <c r="DI48" s="622"/>
      <c r="DJ48" s="622"/>
      <c r="DK48" s="623"/>
      <c r="DL48" s="628"/>
      <c r="DM48" s="629"/>
      <c r="DN48" s="629"/>
      <c r="DO48" s="629"/>
      <c r="DP48" s="629"/>
      <c r="DQ48" s="629"/>
      <c r="DR48" s="629"/>
      <c r="DS48" s="629"/>
      <c r="DT48" s="629"/>
      <c r="DU48" s="629"/>
      <c r="DV48" s="630"/>
      <c r="DW48" s="631"/>
      <c r="DX48" s="632"/>
      <c r="DY48" s="632"/>
      <c r="DZ48" s="632"/>
      <c r="EA48" s="632"/>
      <c r="EB48" s="632"/>
      <c r="EC48" s="633"/>
    </row>
    <row r="49" spans="2:133" ht="11.25" customHeight="1" x14ac:dyDescent="0.15">
      <c r="B49" s="213"/>
      <c r="CD49" s="602" t="s">
        <v>351</v>
      </c>
      <c r="CE49" s="603"/>
      <c r="CF49" s="603"/>
      <c r="CG49" s="603"/>
      <c r="CH49" s="603"/>
      <c r="CI49" s="603"/>
      <c r="CJ49" s="603"/>
      <c r="CK49" s="603"/>
      <c r="CL49" s="603"/>
      <c r="CM49" s="603"/>
      <c r="CN49" s="603"/>
      <c r="CO49" s="603"/>
      <c r="CP49" s="603"/>
      <c r="CQ49" s="604"/>
      <c r="CR49" s="605">
        <v>9519279</v>
      </c>
      <c r="CS49" s="606"/>
      <c r="CT49" s="606"/>
      <c r="CU49" s="606"/>
      <c r="CV49" s="606"/>
      <c r="CW49" s="606"/>
      <c r="CX49" s="606"/>
      <c r="CY49" s="607"/>
      <c r="CZ49" s="608">
        <v>100</v>
      </c>
      <c r="DA49" s="609"/>
      <c r="DB49" s="609"/>
      <c r="DC49" s="610"/>
      <c r="DD49" s="611">
        <v>6561799</v>
      </c>
      <c r="DE49" s="606"/>
      <c r="DF49" s="606"/>
      <c r="DG49" s="606"/>
      <c r="DH49" s="606"/>
      <c r="DI49" s="606"/>
      <c r="DJ49" s="606"/>
      <c r="DK49" s="607"/>
      <c r="DL49" s="612"/>
      <c r="DM49" s="613"/>
      <c r="DN49" s="613"/>
      <c r="DO49" s="613"/>
      <c r="DP49" s="613"/>
      <c r="DQ49" s="613"/>
      <c r="DR49" s="613"/>
      <c r="DS49" s="613"/>
      <c r="DT49" s="613"/>
      <c r="DU49" s="613"/>
      <c r="DV49" s="614"/>
      <c r="DW49" s="615"/>
      <c r="DX49" s="616"/>
      <c r="DY49" s="616"/>
      <c r="DZ49" s="616"/>
      <c r="EA49" s="616"/>
      <c r="EB49" s="616"/>
      <c r="EC49" s="617"/>
    </row>
  </sheetData>
  <sheetProtection algorithmName="SHA-512" hashValue="KSgpsDjPVIoPnysZvR9dtgdHXBkU+YCNiXarU2Aj03/0nh93H7KOFe/yAdE9S0NumOJjyfnaKZKnWRbkSxPjwQ==" saltValue="C9BQ29AtImC6NMvAKAo6v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S25:CB25"/>
    <mergeCell ref="CD25:CQ25"/>
    <mergeCell ref="CR25:CY25"/>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CZ25:DC25"/>
    <mergeCell ref="DD25:DK25"/>
    <mergeCell ref="CD27:CQ27"/>
    <mergeCell ref="CR27:CY27"/>
    <mergeCell ref="CZ27:DC27"/>
    <mergeCell ref="DD27:DK27"/>
    <mergeCell ref="DL27:DV27"/>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O26:BR26"/>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5"/>
  <sheetViews>
    <sheetView zoomScale="70" zoomScaleNormal="70" zoomScaleSheetLayoutView="70" workbookViewId="0"/>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090" t="s">
        <v>352</v>
      </c>
      <c r="B2" s="1090"/>
      <c r="C2" s="1090"/>
      <c r="D2" s="1090"/>
      <c r="E2" s="1090"/>
      <c r="F2" s="1090"/>
      <c r="G2" s="1090"/>
      <c r="H2" s="1090"/>
      <c r="I2" s="1090"/>
      <c r="J2" s="1090"/>
      <c r="K2" s="1090"/>
      <c r="L2" s="1090"/>
      <c r="M2" s="1090"/>
      <c r="N2" s="1090"/>
      <c r="O2" s="1090"/>
      <c r="P2" s="1090"/>
      <c r="Q2" s="1090"/>
      <c r="R2" s="1090"/>
      <c r="S2" s="1090"/>
      <c r="T2" s="1090"/>
      <c r="U2" s="1090"/>
      <c r="V2" s="1090"/>
      <c r="W2" s="1090"/>
      <c r="X2" s="1090"/>
      <c r="Y2" s="1090"/>
      <c r="Z2" s="1090"/>
      <c r="AA2" s="1090"/>
      <c r="AB2" s="1090"/>
      <c r="AC2" s="1090"/>
      <c r="AD2" s="1090"/>
      <c r="AE2" s="1090"/>
      <c r="AF2" s="1090"/>
      <c r="AG2" s="1090"/>
      <c r="AH2" s="1090"/>
      <c r="AI2" s="1090"/>
      <c r="AJ2" s="1090"/>
      <c r="AK2" s="1090"/>
      <c r="AL2" s="1090"/>
      <c r="AM2" s="1090"/>
      <c r="AN2" s="1090"/>
      <c r="AO2" s="1090"/>
      <c r="AP2" s="1090"/>
      <c r="AQ2" s="1090"/>
      <c r="AR2" s="1090"/>
      <c r="AS2" s="1090"/>
      <c r="AT2" s="1090"/>
      <c r="AU2" s="1090"/>
      <c r="AV2" s="1090"/>
      <c r="AW2" s="1090"/>
      <c r="AX2" s="1090"/>
      <c r="AY2" s="1090"/>
      <c r="AZ2" s="1090"/>
      <c r="BA2" s="1090"/>
      <c r="BB2" s="1090"/>
      <c r="BC2" s="1090"/>
      <c r="BD2" s="1090"/>
      <c r="BE2" s="1090"/>
      <c r="BF2" s="1090"/>
      <c r="BG2" s="1090"/>
      <c r="BH2" s="1090"/>
      <c r="BI2" s="1090"/>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091" t="s">
        <v>353</v>
      </c>
      <c r="DK2" s="1092"/>
      <c r="DL2" s="1092"/>
      <c r="DM2" s="1092"/>
      <c r="DN2" s="1092"/>
      <c r="DO2" s="1093"/>
      <c r="DP2" s="216"/>
      <c r="DQ2" s="1091" t="s">
        <v>354</v>
      </c>
      <c r="DR2" s="1092"/>
      <c r="DS2" s="1092"/>
      <c r="DT2" s="1092"/>
      <c r="DU2" s="1092"/>
      <c r="DV2" s="1092"/>
      <c r="DW2" s="1092"/>
      <c r="DX2" s="1092"/>
      <c r="DY2" s="1092"/>
      <c r="DZ2" s="1093"/>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59" t="s">
        <v>355</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20"/>
      <c r="BA4" s="220"/>
      <c r="BB4" s="220"/>
      <c r="BC4" s="220"/>
      <c r="BD4" s="220"/>
      <c r="BE4" s="221"/>
      <c r="BF4" s="221"/>
      <c r="BG4" s="221"/>
      <c r="BH4" s="221"/>
      <c r="BI4" s="221"/>
      <c r="BJ4" s="221"/>
      <c r="BK4" s="221"/>
      <c r="BL4" s="221"/>
      <c r="BM4" s="221"/>
      <c r="BN4" s="221"/>
      <c r="BO4" s="221"/>
      <c r="BP4" s="221"/>
      <c r="BQ4" s="730" t="s">
        <v>356</v>
      </c>
      <c r="BR4" s="730"/>
      <c r="BS4" s="730"/>
      <c r="BT4" s="730"/>
      <c r="BU4" s="730"/>
      <c r="BV4" s="730"/>
      <c r="BW4" s="730"/>
      <c r="BX4" s="730"/>
      <c r="BY4" s="730"/>
      <c r="BZ4" s="730"/>
      <c r="CA4" s="730"/>
      <c r="CB4" s="730"/>
      <c r="CC4" s="730"/>
      <c r="CD4" s="730"/>
      <c r="CE4" s="730"/>
      <c r="CF4" s="730"/>
      <c r="CG4" s="730"/>
      <c r="CH4" s="730"/>
      <c r="CI4" s="730"/>
      <c r="CJ4" s="730"/>
      <c r="CK4" s="730"/>
      <c r="CL4" s="730"/>
      <c r="CM4" s="730"/>
      <c r="CN4" s="730"/>
      <c r="CO4" s="730"/>
      <c r="CP4" s="730"/>
      <c r="CQ4" s="730"/>
      <c r="CR4" s="730"/>
      <c r="CS4" s="730"/>
      <c r="CT4" s="730"/>
      <c r="CU4" s="730"/>
      <c r="CV4" s="730"/>
      <c r="CW4" s="730"/>
      <c r="CX4" s="730"/>
      <c r="CY4" s="730"/>
      <c r="CZ4" s="730"/>
      <c r="DA4" s="730"/>
      <c r="DB4" s="730"/>
      <c r="DC4" s="730"/>
      <c r="DD4" s="730"/>
      <c r="DE4" s="730"/>
      <c r="DF4" s="730"/>
      <c r="DG4" s="730"/>
      <c r="DH4" s="730"/>
      <c r="DI4" s="730"/>
      <c r="DJ4" s="730"/>
      <c r="DK4" s="730"/>
      <c r="DL4" s="730"/>
      <c r="DM4" s="730"/>
      <c r="DN4" s="730"/>
      <c r="DO4" s="730"/>
      <c r="DP4" s="730"/>
      <c r="DQ4" s="730"/>
      <c r="DR4" s="730"/>
      <c r="DS4" s="730"/>
      <c r="DT4" s="730"/>
      <c r="DU4" s="730"/>
      <c r="DV4" s="730"/>
      <c r="DW4" s="730"/>
      <c r="DX4" s="730"/>
      <c r="DY4" s="730"/>
      <c r="DZ4" s="730"/>
      <c r="EA4" s="222"/>
    </row>
    <row r="5" spans="1:131" s="223" customFormat="1" ht="26.25" customHeight="1" x14ac:dyDescent="0.15">
      <c r="A5" s="995" t="s">
        <v>357</v>
      </c>
      <c r="B5" s="996"/>
      <c r="C5" s="996"/>
      <c r="D5" s="996"/>
      <c r="E5" s="996"/>
      <c r="F5" s="996"/>
      <c r="G5" s="996"/>
      <c r="H5" s="996"/>
      <c r="I5" s="996"/>
      <c r="J5" s="996"/>
      <c r="K5" s="996"/>
      <c r="L5" s="996"/>
      <c r="M5" s="996"/>
      <c r="N5" s="996"/>
      <c r="O5" s="996"/>
      <c r="P5" s="997"/>
      <c r="Q5" s="1001" t="s">
        <v>358</v>
      </c>
      <c r="R5" s="1002"/>
      <c r="S5" s="1002"/>
      <c r="T5" s="1002"/>
      <c r="U5" s="1003"/>
      <c r="V5" s="1001" t="s">
        <v>359</v>
      </c>
      <c r="W5" s="1002"/>
      <c r="X5" s="1002"/>
      <c r="Y5" s="1002"/>
      <c r="Z5" s="1003"/>
      <c r="AA5" s="1001" t="s">
        <v>360</v>
      </c>
      <c r="AB5" s="1002"/>
      <c r="AC5" s="1002"/>
      <c r="AD5" s="1002"/>
      <c r="AE5" s="1002"/>
      <c r="AF5" s="1094" t="s">
        <v>361</v>
      </c>
      <c r="AG5" s="1002"/>
      <c r="AH5" s="1002"/>
      <c r="AI5" s="1002"/>
      <c r="AJ5" s="1015"/>
      <c r="AK5" s="1002" t="s">
        <v>362</v>
      </c>
      <c r="AL5" s="1002"/>
      <c r="AM5" s="1002"/>
      <c r="AN5" s="1002"/>
      <c r="AO5" s="1003"/>
      <c r="AP5" s="1001" t="s">
        <v>363</v>
      </c>
      <c r="AQ5" s="1002"/>
      <c r="AR5" s="1002"/>
      <c r="AS5" s="1002"/>
      <c r="AT5" s="1003"/>
      <c r="AU5" s="1001" t="s">
        <v>364</v>
      </c>
      <c r="AV5" s="1002"/>
      <c r="AW5" s="1002"/>
      <c r="AX5" s="1002"/>
      <c r="AY5" s="1015"/>
      <c r="AZ5" s="220"/>
      <c r="BA5" s="220"/>
      <c r="BB5" s="220"/>
      <c r="BC5" s="220"/>
      <c r="BD5" s="220"/>
      <c r="BE5" s="221"/>
      <c r="BF5" s="221"/>
      <c r="BG5" s="221"/>
      <c r="BH5" s="221"/>
      <c r="BI5" s="221"/>
      <c r="BJ5" s="221"/>
      <c r="BK5" s="221"/>
      <c r="BL5" s="221"/>
      <c r="BM5" s="221"/>
      <c r="BN5" s="221"/>
      <c r="BO5" s="221"/>
      <c r="BP5" s="221"/>
      <c r="BQ5" s="995" t="s">
        <v>365</v>
      </c>
      <c r="BR5" s="996"/>
      <c r="BS5" s="996"/>
      <c r="BT5" s="996"/>
      <c r="BU5" s="996"/>
      <c r="BV5" s="996"/>
      <c r="BW5" s="996"/>
      <c r="BX5" s="996"/>
      <c r="BY5" s="996"/>
      <c r="BZ5" s="996"/>
      <c r="CA5" s="996"/>
      <c r="CB5" s="996"/>
      <c r="CC5" s="996"/>
      <c r="CD5" s="996"/>
      <c r="CE5" s="996"/>
      <c r="CF5" s="996"/>
      <c r="CG5" s="997"/>
      <c r="CH5" s="1001" t="s">
        <v>366</v>
      </c>
      <c r="CI5" s="1002"/>
      <c r="CJ5" s="1002"/>
      <c r="CK5" s="1002"/>
      <c r="CL5" s="1003"/>
      <c r="CM5" s="1001" t="s">
        <v>367</v>
      </c>
      <c r="CN5" s="1002"/>
      <c r="CO5" s="1002"/>
      <c r="CP5" s="1002"/>
      <c r="CQ5" s="1003"/>
      <c r="CR5" s="1001" t="s">
        <v>368</v>
      </c>
      <c r="CS5" s="1002"/>
      <c r="CT5" s="1002"/>
      <c r="CU5" s="1002"/>
      <c r="CV5" s="1003"/>
      <c r="CW5" s="1001" t="s">
        <v>369</v>
      </c>
      <c r="CX5" s="1002"/>
      <c r="CY5" s="1002"/>
      <c r="CZ5" s="1002"/>
      <c r="DA5" s="1003"/>
      <c r="DB5" s="1001" t="s">
        <v>370</v>
      </c>
      <c r="DC5" s="1002"/>
      <c r="DD5" s="1002"/>
      <c r="DE5" s="1002"/>
      <c r="DF5" s="1003"/>
      <c r="DG5" s="1084" t="s">
        <v>371</v>
      </c>
      <c r="DH5" s="1085"/>
      <c r="DI5" s="1085"/>
      <c r="DJ5" s="1085"/>
      <c r="DK5" s="1086"/>
      <c r="DL5" s="1084" t="s">
        <v>372</v>
      </c>
      <c r="DM5" s="1085"/>
      <c r="DN5" s="1085"/>
      <c r="DO5" s="1085"/>
      <c r="DP5" s="1086"/>
      <c r="DQ5" s="1001" t="s">
        <v>373</v>
      </c>
      <c r="DR5" s="1002"/>
      <c r="DS5" s="1002"/>
      <c r="DT5" s="1002"/>
      <c r="DU5" s="1003"/>
      <c r="DV5" s="1001" t="s">
        <v>364</v>
      </c>
      <c r="DW5" s="1002"/>
      <c r="DX5" s="1002"/>
      <c r="DY5" s="1002"/>
      <c r="DZ5" s="1015"/>
      <c r="EA5" s="222"/>
    </row>
    <row r="6" spans="1:131" s="223" customFormat="1" ht="26.25" customHeight="1" thickBot="1" x14ac:dyDescent="0.2">
      <c r="A6" s="998"/>
      <c r="B6" s="999"/>
      <c r="C6" s="999"/>
      <c r="D6" s="999"/>
      <c r="E6" s="999"/>
      <c r="F6" s="999"/>
      <c r="G6" s="999"/>
      <c r="H6" s="999"/>
      <c r="I6" s="999"/>
      <c r="J6" s="999"/>
      <c r="K6" s="999"/>
      <c r="L6" s="999"/>
      <c r="M6" s="999"/>
      <c r="N6" s="999"/>
      <c r="O6" s="999"/>
      <c r="P6" s="1000"/>
      <c r="Q6" s="1004"/>
      <c r="R6" s="1005"/>
      <c r="S6" s="1005"/>
      <c r="T6" s="1005"/>
      <c r="U6" s="1006"/>
      <c r="V6" s="1004"/>
      <c r="W6" s="1005"/>
      <c r="X6" s="1005"/>
      <c r="Y6" s="1005"/>
      <c r="Z6" s="1006"/>
      <c r="AA6" s="1004"/>
      <c r="AB6" s="1005"/>
      <c r="AC6" s="1005"/>
      <c r="AD6" s="1005"/>
      <c r="AE6" s="1005"/>
      <c r="AF6" s="1095"/>
      <c r="AG6" s="1005"/>
      <c r="AH6" s="1005"/>
      <c r="AI6" s="1005"/>
      <c r="AJ6" s="1016"/>
      <c r="AK6" s="1005"/>
      <c r="AL6" s="1005"/>
      <c r="AM6" s="1005"/>
      <c r="AN6" s="1005"/>
      <c r="AO6" s="1006"/>
      <c r="AP6" s="1004"/>
      <c r="AQ6" s="1005"/>
      <c r="AR6" s="1005"/>
      <c r="AS6" s="1005"/>
      <c r="AT6" s="1006"/>
      <c r="AU6" s="1004"/>
      <c r="AV6" s="1005"/>
      <c r="AW6" s="1005"/>
      <c r="AX6" s="1005"/>
      <c r="AY6" s="1016"/>
      <c r="AZ6" s="220"/>
      <c r="BA6" s="220"/>
      <c r="BB6" s="220"/>
      <c r="BC6" s="220"/>
      <c r="BD6" s="220"/>
      <c r="BE6" s="221"/>
      <c r="BF6" s="221"/>
      <c r="BG6" s="221"/>
      <c r="BH6" s="221"/>
      <c r="BI6" s="221"/>
      <c r="BJ6" s="221"/>
      <c r="BK6" s="221"/>
      <c r="BL6" s="221"/>
      <c r="BM6" s="221"/>
      <c r="BN6" s="221"/>
      <c r="BO6" s="221"/>
      <c r="BP6" s="221"/>
      <c r="BQ6" s="998"/>
      <c r="BR6" s="999"/>
      <c r="BS6" s="999"/>
      <c r="BT6" s="999"/>
      <c r="BU6" s="999"/>
      <c r="BV6" s="999"/>
      <c r="BW6" s="999"/>
      <c r="BX6" s="999"/>
      <c r="BY6" s="999"/>
      <c r="BZ6" s="999"/>
      <c r="CA6" s="999"/>
      <c r="CB6" s="999"/>
      <c r="CC6" s="999"/>
      <c r="CD6" s="999"/>
      <c r="CE6" s="999"/>
      <c r="CF6" s="999"/>
      <c r="CG6" s="1000"/>
      <c r="CH6" s="1004"/>
      <c r="CI6" s="1005"/>
      <c r="CJ6" s="1005"/>
      <c r="CK6" s="1005"/>
      <c r="CL6" s="1006"/>
      <c r="CM6" s="1004"/>
      <c r="CN6" s="1005"/>
      <c r="CO6" s="1005"/>
      <c r="CP6" s="1005"/>
      <c r="CQ6" s="1006"/>
      <c r="CR6" s="1004"/>
      <c r="CS6" s="1005"/>
      <c r="CT6" s="1005"/>
      <c r="CU6" s="1005"/>
      <c r="CV6" s="1006"/>
      <c r="CW6" s="1004"/>
      <c r="CX6" s="1005"/>
      <c r="CY6" s="1005"/>
      <c r="CZ6" s="1005"/>
      <c r="DA6" s="1006"/>
      <c r="DB6" s="1004"/>
      <c r="DC6" s="1005"/>
      <c r="DD6" s="1005"/>
      <c r="DE6" s="1005"/>
      <c r="DF6" s="1006"/>
      <c r="DG6" s="1087"/>
      <c r="DH6" s="1088"/>
      <c r="DI6" s="1088"/>
      <c r="DJ6" s="1088"/>
      <c r="DK6" s="1089"/>
      <c r="DL6" s="1087"/>
      <c r="DM6" s="1088"/>
      <c r="DN6" s="1088"/>
      <c r="DO6" s="1088"/>
      <c r="DP6" s="1089"/>
      <c r="DQ6" s="1004"/>
      <c r="DR6" s="1005"/>
      <c r="DS6" s="1005"/>
      <c r="DT6" s="1005"/>
      <c r="DU6" s="1006"/>
      <c r="DV6" s="1004"/>
      <c r="DW6" s="1005"/>
      <c r="DX6" s="1005"/>
      <c r="DY6" s="1005"/>
      <c r="DZ6" s="1016"/>
      <c r="EA6" s="222"/>
    </row>
    <row r="7" spans="1:131" s="223" customFormat="1" ht="26.25" customHeight="1" thickTop="1" x14ac:dyDescent="0.15">
      <c r="A7" s="224">
        <v>1</v>
      </c>
      <c r="B7" s="1047" t="s">
        <v>374</v>
      </c>
      <c r="C7" s="1048"/>
      <c r="D7" s="1048"/>
      <c r="E7" s="1048"/>
      <c r="F7" s="1048"/>
      <c r="G7" s="1048"/>
      <c r="H7" s="1048"/>
      <c r="I7" s="1048"/>
      <c r="J7" s="1048"/>
      <c r="K7" s="1048"/>
      <c r="L7" s="1048"/>
      <c r="M7" s="1048"/>
      <c r="N7" s="1048"/>
      <c r="O7" s="1048"/>
      <c r="P7" s="1049"/>
      <c r="Q7" s="1102">
        <v>9854</v>
      </c>
      <c r="R7" s="1103"/>
      <c r="S7" s="1103"/>
      <c r="T7" s="1103"/>
      <c r="U7" s="1103"/>
      <c r="V7" s="1103">
        <v>9541</v>
      </c>
      <c r="W7" s="1103"/>
      <c r="X7" s="1103"/>
      <c r="Y7" s="1103"/>
      <c r="Z7" s="1103"/>
      <c r="AA7" s="1103">
        <v>313</v>
      </c>
      <c r="AB7" s="1103"/>
      <c r="AC7" s="1103"/>
      <c r="AD7" s="1103"/>
      <c r="AE7" s="1104"/>
      <c r="AF7" s="1105">
        <v>308</v>
      </c>
      <c r="AG7" s="1106"/>
      <c r="AH7" s="1106"/>
      <c r="AI7" s="1106"/>
      <c r="AJ7" s="1107"/>
      <c r="AK7" s="1108">
        <v>969</v>
      </c>
      <c r="AL7" s="1109"/>
      <c r="AM7" s="1109"/>
      <c r="AN7" s="1109"/>
      <c r="AO7" s="1109"/>
      <c r="AP7" s="1109">
        <v>9669</v>
      </c>
      <c r="AQ7" s="1109"/>
      <c r="AR7" s="1109"/>
      <c r="AS7" s="1109"/>
      <c r="AT7" s="1109"/>
      <c r="AU7" s="1110"/>
      <c r="AV7" s="1110"/>
      <c r="AW7" s="1110"/>
      <c r="AX7" s="1110"/>
      <c r="AY7" s="1111"/>
      <c r="AZ7" s="220"/>
      <c r="BA7" s="220"/>
      <c r="BB7" s="220"/>
      <c r="BC7" s="220"/>
      <c r="BD7" s="220"/>
      <c r="BE7" s="221"/>
      <c r="BF7" s="221"/>
      <c r="BG7" s="221"/>
      <c r="BH7" s="221"/>
      <c r="BI7" s="221"/>
      <c r="BJ7" s="221"/>
      <c r="BK7" s="221"/>
      <c r="BL7" s="221"/>
      <c r="BM7" s="221"/>
      <c r="BN7" s="221"/>
      <c r="BO7" s="221"/>
      <c r="BP7" s="221"/>
      <c r="BQ7" s="224">
        <v>1</v>
      </c>
      <c r="BR7" s="225"/>
      <c r="BS7" s="1099"/>
      <c r="BT7" s="1100"/>
      <c r="BU7" s="1100"/>
      <c r="BV7" s="1100"/>
      <c r="BW7" s="1100"/>
      <c r="BX7" s="1100"/>
      <c r="BY7" s="1100"/>
      <c r="BZ7" s="1100"/>
      <c r="CA7" s="1100"/>
      <c r="CB7" s="1100"/>
      <c r="CC7" s="1100"/>
      <c r="CD7" s="1100"/>
      <c r="CE7" s="1100"/>
      <c r="CF7" s="1100"/>
      <c r="CG7" s="1112"/>
      <c r="CH7" s="1096"/>
      <c r="CI7" s="1097"/>
      <c r="CJ7" s="1097"/>
      <c r="CK7" s="1097"/>
      <c r="CL7" s="1098"/>
      <c r="CM7" s="1096"/>
      <c r="CN7" s="1097"/>
      <c r="CO7" s="1097"/>
      <c r="CP7" s="1097"/>
      <c r="CQ7" s="1098"/>
      <c r="CR7" s="1096"/>
      <c r="CS7" s="1097"/>
      <c r="CT7" s="1097"/>
      <c r="CU7" s="1097"/>
      <c r="CV7" s="1098"/>
      <c r="CW7" s="1096"/>
      <c r="CX7" s="1097"/>
      <c r="CY7" s="1097"/>
      <c r="CZ7" s="1097"/>
      <c r="DA7" s="1098"/>
      <c r="DB7" s="1096"/>
      <c r="DC7" s="1097"/>
      <c r="DD7" s="1097"/>
      <c r="DE7" s="1097"/>
      <c r="DF7" s="1098"/>
      <c r="DG7" s="1096"/>
      <c r="DH7" s="1097"/>
      <c r="DI7" s="1097"/>
      <c r="DJ7" s="1097"/>
      <c r="DK7" s="1098"/>
      <c r="DL7" s="1096"/>
      <c r="DM7" s="1097"/>
      <c r="DN7" s="1097"/>
      <c r="DO7" s="1097"/>
      <c r="DP7" s="1098"/>
      <c r="DQ7" s="1096"/>
      <c r="DR7" s="1097"/>
      <c r="DS7" s="1097"/>
      <c r="DT7" s="1097"/>
      <c r="DU7" s="1098"/>
      <c r="DV7" s="1099"/>
      <c r="DW7" s="1100"/>
      <c r="DX7" s="1100"/>
      <c r="DY7" s="1100"/>
      <c r="DZ7" s="1101"/>
      <c r="EA7" s="222"/>
    </row>
    <row r="8" spans="1:131" s="223" customFormat="1" ht="26.25" customHeight="1" x14ac:dyDescent="0.15">
      <c r="A8" s="226">
        <v>2</v>
      </c>
      <c r="B8" s="1030"/>
      <c r="C8" s="1031"/>
      <c r="D8" s="1031"/>
      <c r="E8" s="1031"/>
      <c r="F8" s="1031"/>
      <c r="G8" s="1031"/>
      <c r="H8" s="1031"/>
      <c r="I8" s="1031"/>
      <c r="J8" s="1031"/>
      <c r="K8" s="1031"/>
      <c r="L8" s="1031"/>
      <c r="M8" s="1031"/>
      <c r="N8" s="1031"/>
      <c r="O8" s="1031"/>
      <c r="P8" s="1032"/>
      <c r="Q8" s="1038"/>
      <c r="R8" s="1039"/>
      <c r="S8" s="1039"/>
      <c r="T8" s="1039"/>
      <c r="U8" s="1039"/>
      <c r="V8" s="1039"/>
      <c r="W8" s="1039"/>
      <c r="X8" s="1039"/>
      <c r="Y8" s="1039"/>
      <c r="Z8" s="1039"/>
      <c r="AA8" s="1039"/>
      <c r="AB8" s="1039"/>
      <c r="AC8" s="1039"/>
      <c r="AD8" s="1039"/>
      <c r="AE8" s="1040"/>
      <c r="AF8" s="1035"/>
      <c r="AG8" s="1036"/>
      <c r="AH8" s="1036"/>
      <c r="AI8" s="1036"/>
      <c r="AJ8" s="1037"/>
      <c r="AK8" s="1080"/>
      <c r="AL8" s="1081"/>
      <c r="AM8" s="1081"/>
      <c r="AN8" s="1081"/>
      <c r="AO8" s="1081"/>
      <c r="AP8" s="1081"/>
      <c r="AQ8" s="1081"/>
      <c r="AR8" s="1081"/>
      <c r="AS8" s="1081"/>
      <c r="AT8" s="1081"/>
      <c r="AU8" s="1082"/>
      <c r="AV8" s="1082"/>
      <c r="AW8" s="1082"/>
      <c r="AX8" s="1082"/>
      <c r="AY8" s="1083"/>
      <c r="AZ8" s="220"/>
      <c r="BA8" s="220"/>
      <c r="BB8" s="220"/>
      <c r="BC8" s="220"/>
      <c r="BD8" s="220"/>
      <c r="BE8" s="221"/>
      <c r="BF8" s="221"/>
      <c r="BG8" s="221"/>
      <c r="BH8" s="221"/>
      <c r="BI8" s="221"/>
      <c r="BJ8" s="221"/>
      <c r="BK8" s="221"/>
      <c r="BL8" s="221"/>
      <c r="BM8" s="221"/>
      <c r="BN8" s="221"/>
      <c r="BO8" s="221"/>
      <c r="BP8" s="221"/>
      <c r="BQ8" s="226">
        <v>2</v>
      </c>
      <c r="BR8" s="227"/>
      <c r="BS8" s="992"/>
      <c r="BT8" s="993"/>
      <c r="BU8" s="993"/>
      <c r="BV8" s="993"/>
      <c r="BW8" s="993"/>
      <c r="BX8" s="993"/>
      <c r="BY8" s="993"/>
      <c r="BZ8" s="993"/>
      <c r="CA8" s="993"/>
      <c r="CB8" s="993"/>
      <c r="CC8" s="993"/>
      <c r="CD8" s="993"/>
      <c r="CE8" s="993"/>
      <c r="CF8" s="993"/>
      <c r="CG8" s="1014"/>
      <c r="CH8" s="989"/>
      <c r="CI8" s="990"/>
      <c r="CJ8" s="990"/>
      <c r="CK8" s="990"/>
      <c r="CL8" s="991"/>
      <c r="CM8" s="989"/>
      <c r="CN8" s="990"/>
      <c r="CO8" s="990"/>
      <c r="CP8" s="990"/>
      <c r="CQ8" s="991"/>
      <c r="CR8" s="989"/>
      <c r="CS8" s="990"/>
      <c r="CT8" s="990"/>
      <c r="CU8" s="990"/>
      <c r="CV8" s="991"/>
      <c r="CW8" s="989"/>
      <c r="CX8" s="990"/>
      <c r="CY8" s="990"/>
      <c r="CZ8" s="990"/>
      <c r="DA8" s="991"/>
      <c r="DB8" s="989"/>
      <c r="DC8" s="990"/>
      <c r="DD8" s="990"/>
      <c r="DE8" s="990"/>
      <c r="DF8" s="991"/>
      <c r="DG8" s="989"/>
      <c r="DH8" s="990"/>
      <c r="DI8" s="990"/>
      <c r="DJ8" s="990"/>
      <c r="DK8" s="991"/>
      <c r="DL8" s="989"/>
      <c r="DM8" s="990"/>
      <c r="DN8" s="990"/>
      <c r="DO8" s="990"/>
      <c r="DP8" s="991"/>
      <c r="DQ8" s="989"/>
      <c r="DR8" s="990"/>
      <c r="DS8" s="990"/>
      <c r="DT8" s="990"/>
      <c r="DU8" s="991"/>
      <c r="DV8" s="992"/>
      <c r="DW8" s="993"/>
      <c r="DX8" s="993"/>
      <c r="DY8" s="993"/>
      <c r="DZ8" s="994"/>
      <c r="EA8" s="222"/>
    </row>
    <row r="9" spans="1:131" s="223" customFormat="1" ht="26.25" customHeight="1" x14ac:dyDescent="0.15">
      <c r="A9" s="226">
        <v>3</v>
      </c>
      <c r="B9" s="1030"/>
      <c r="C9" s="1031"/>
      <c r="D9" s="1031"/>
      <c r="E9" s="1031"/>
      <c r="F9" s="1031"/>
      <c r="G9" s="1031"/>
      <c r="H9" s="1031"/>
      <c r="I9" s="1031"/>
      <c r="J9" s="1031"/>
      <c r="K9" s="1031"/>
      <c r="L9" s="1031"/>
      <c r="M9" s="1031"/>
      <c r="N9" s="1031"/>
      <c r="O9" s="1031"/>
      <c r="P9" s="1032"/>
      <c r="Q9" s="1038"/>
      <c r="R9" s="1039"/>
      <c r="S9" s="1039"/>
      <c r="T9" s="1039"/>
      <c r="U9" s="1039"/>
      <c r="V9" s="1039"/>
      <c r="W9" s="1039"/>
      <c r="X9" s="1039"/>
      <c r="Y9" s="1039"/>
      <c r="Z9" s="1039"/>
      <c r="AA9" s="1039"/>
      <c r="AB9" s="1039"/>
      <c r="AC9" s="1039"/>
      <c r="AD9" s="1039"/>
      <c r="AE9" s="1040"/>
      <c r="AF9" s="1035"/>
      <c r="AG9" s="1036"/>
      <c r="AH9" s="1036"/>
      <c r="AI9" s="1036"/>
      <c r="AJ9" s="1037"/>
      <c r="AK9" s="1080"/>
      <c r="AL9" s="1081"/>
      <c r="AM9" s="1081"/>
      <c r="AN9" s="1081"/>
      <c r="AO9" s="1081"/>
      <c r="AP9" s="1081"/>
      <c r="AQ9" s="1081"/>
      <c r="AR9" s="1081"/>
      <c r="AS9" s="1081"/>
      <c r="AT9" s="1081"/>
      <c r="AU9" s="1082"/>
      <c r="AV9" s="1082"/>
      <c r="AW9" s="1082"/>
      <c r="AX9" s="1082"/>
      <c r="AY9" s="1083"/>
      <c r="AZ9" s="220"/>
      <c r="BA9" s="220"/>
      <c r="BB9" s="220"/>
      <c r="BC9" s="220"/>
      <c r="BD9" s="220"/>
      <c r="BE9" s="221"/>
      <c r="BF9" s="221"/>
      <c r="BG9" s="221"/>
      <c r="BH9" s="221"/>
      <c r="BI9" s="221"/>
      <c r="BJ9" s="221"/>
      <c r="BK9" s="221"/>
      <c r="BL9" s="221"/>
      <c r="BM9" s="221"/>
      <c r="BN9" s="221"/>
      <c r="BO9" s="221"/>
      <c r="BP9" s="221"/>
      <c r="BQ9" s="226">
        <v>3</v>
      </c>
      <c r="BR9" s="227"/>
      <c r="BS9" s="992"/>
      <c r="BT9" s="993"/>
      <c r="BU9" s="993"/>
      <c r="BV9" s="993"/>
      <c r="BW9" s="993"/>
      <c r="BX9" s="993"/>
      <c r="BY9" s="993"/>
      <c r="BZ9" s="993"/>
      <c r="CA9" s="993"/>
      <c r="CB9" s="993"/>
      <c r="CC9" s="993"/>
      <c r="CD9" s="993"/>
      <c r="CE9" s="993"/>
      <c r="CF9" s="993"/>
      <c r="CG9" s="1014"/>
      <c r="CH9" s="989"/>
      <c r="CI9" s="990"/>
      <c r="CJ9" s="990"/>
      <c r="CK9" s="990"/>
      <c r="CL9" s="991"/>
      <c r="CM9" s="989"/>
      <c r="CN9" s="990"/>
      <c r="CO9" s="990"/>
      <c r="CP9" s="990"/>
      <c r="CQ9" s="991"/>
      <c r="CR9" s="989"/>
      <c r="CS9" s="990"/>
      <c r="CT9" s="990"/>
      <c r="CU9" s="990"/>
      <c r="CV9" s="991"/>
      <c r="CW9" s="989"/>
      <c r="CX9" s="990"/>
      <c r="CY9" s="990"/>
      <c r="CZ9" s="990"/>
      <c r="DA9" s="991"/>
      <c r="DB9" s="989"/>
      <c r="DC9" s="990"/>
      <c r="DD9" s="990"/>
      <c r="DE9" s="990"/>
      <c r="DF9" s="991"/>
      <c r="DG9" s="989"/>
      <c r="DH9" s="990"/>
      <c r="DI9" s="990"/>
      <c r="DJ9" s="990"/>
      <c r="DK9" s="991"/>
      <c r="DL9" s="989"/>
      <c r="DM9" s="990"/>
      <c r="DN9" s="990"/>
      <c r="DO9" s="990"/>
      <c r="DP9" s="991"/>
      <c r="DQ9" s="989"/>
      <c r="DR9" s="990"/>
      <c r="DS9" s="990"/>
      <c r="DT9" s="990"/>
      <c r="DU9" s="991"/>
      <c r="DV9" s="992"/>
      <c r="DW9" s="993"/>
      <c r="DX9" s="993"/>
      <c r="DY9" s="993"/>
      <c r="DZ9" s="994"/>
      <c r="EA9" s="222"/>
    </row>
    <row r="10" spans="1:131" s="223" customFormat="1" ht="26.25" customHeight="1" x14ac:dyDescent="0.15">
      <c r="A10" s="226">
        <v>4</v>
      </c>
      <c r="B10" s="1030"/>
      <c r="C10" s="1031"/>
      <c r="D10" s="1031"/>
      <c r="E10" s="1031"/>
      <c r="F10" s="1031"/>
      <c r="G10" s="1031"/>
      <c r="H10" s="1031"/>
      <c r="I10" s="1031"/>
      <c r="J10" s="1031"/>
      <c r="K10" s="1031"/>
      <c r="L10" s="1031"/>
      <c r="M10" s="1031"/>
      <c r="N10" s="1031"/>
      <c r="O10" s="1031"/>
      <c r="P10" s="1032"/>
      <c r="Q10" s="1038"/>
      <c r="R10" s="1039"/>
      <c r="S10" s="1039"/>
      <c r="T10" s="1039"/>
      <c r="U10" s="1039"/>
      <c r="V10" s="1039"/>
      <c r="W10" s="1039"/>
      <c r="X10" s="1039"/>
      <c r="Y10" s="1039"/>
      <c r="Z10" s="1039"/>
      <c r="AA10" s="1039"/>
      <c r="AB10" s="1039"/>
      <c r="AC10" s="1039"/>
      <c r="AD10" s="1039"/>
      <c r="AE10" s="1040"/>
      <c r="AF10" s="1035"/>
      <c r="AG10" s="1036"/>
      <c r="AH10" s="1036"/>
      <c r="AI10" s="1036"/>
      <c r="AJ10" s="1037"/>
      <c r="AK10" s="1080"/>
      <c r="AL10" s="1081"/>
      <c r="AM10" s="1081"/>
      <c r="AN10" s="1081"/>
      <c r="AO10" s="1081"/>
      <c r="AP10" s="1081"/>
      <c r="AQ10" s="1081"/>
      <c r="AR10" s="1081"/>
      <c r="AS10" s="1081"/>
      <c r="AT10" s="1081"/>
      <c r="AU10" s="1082"/>
      <c r="AV10" s="1082"/>
      <c r="AW10" s="1082"/>
      <c r="AX10" s="1082"/>
      <c r="AY10" s="1083"/>
      <c r="AZ10" s="220"/>
      <c r="BA10" s="220"/>
      <c r="BB10" s="220"/>
      <c r="BC10" s="220"/>
      <c r="BD10" s="220"/>
      <c r="BE10" s="221"/>
      <c r="BF10" s="221"/>
      <c r="BG10" s="221"/>
      <c r="BH10" s="221"/>
      <c r="BI10" s="221"/>
      <c r="BJ10" s="221"/>
      <c r="BK10" s="221"/>
      <c r="BL10" s="221"/>
      <c r="BM10" s="221"/>
      <c r="BN10" s="221"/>
      <c r="BO10" s="221"/>
      <c r="BP10" s="221"/>
      <c r="BQ10" s="226">
        <v>4</v>
      </c>
      <c r="BR10" s="227"/>
      <c r="BS10" s="992"/>
      <c r="BT10" s="993"/>
      <c r="BU10" s="993"/>
      <c r="BV10" s="993"/>
      <c r="BW10" s="993"/>
      <c r="BX10" s="993"/>
      <c r="BY10" s="993"/>
      <c r="BZ10" s="993"/>
      <c r="CA10" s="993"/>
      <c r="CB10" s="993"/>
      <c r="CC10" s="993"/>
      <c r="CD10" s="993"/>
      <c r="CE10" s="993"/>
      <c r="CF10" s="993"/>
      <c r="CG10" s="1014"/>
      <c r="CH10" s="989"/>
      <c r="CI10" s="990"/>
      <c r="CJ10" s="990"/>
      <c r="CK10" s="990"/>
      <c r="CL10" s="991"/>
      <c r="CM10" s="989"/>
      <c r="CN10" s="990"/>
      <c r="CO10" s="990"/>
      <c r="CP10" s="990"/>
      <c r="CQ10" s="991"/>
      <c r="CR10" s="989"/>
      <c r="CS10" s="990"/>
      <c r="CT10" s="990"/>
      <c r="CU10" s="990"/>
      <c r="CV10" s="991"/>
      <c r="CW10" s="989"/>
      <c r="CX10" s="990"/>
      <c r="CY10" s="990"/>
      <c r="CZ10" s="990"/>
      <c r="DA10" s="991"/>
      <c r="DB10" s="989"/>
      <c r="DC10" s="990"/>
      <c r="DD10" s="990"/>
      <c r="DE10" s="990"/>
      <c r="DF10" s="991"/>
      <c r="DG10" s="989"/>
      <c r="DH10" s="990"/>
      <c r="DI10" s="990"/>
      <c r="DJ10" s="990"/>
      <c r="DK10" s="991"/>
      <c r="DL10" s="989"/>
      <c r="DM10" s="990"/>
      <c r="DN10" s="990"/>
      <c r="DO10" s="990"/>
      <c r="DP10" s="991"/>
      <c r="DQ10" s="989"/>
      <c r="DR10" s="990"/>
      <c r="DS10" s="990"/>
      <c r="DT10" s="990"/>
      <c r="DU10" s="991"/>
      <c r="DV10" s="992"/>
      <c r="DW10" s="993"/>
      <c r="DX10" s="993"/>
      <c r="DY10" s="993"/>
      <c r="DZ10" s="994"/>
      <c r="EA10" s="222"/>
    </row>
    <row r="11" spans="1:131" s="223" customFormat="1" ht="26.25" customHeight="1" x14ac:dyDescent="0.15">
      <c r="A11" s="226">
        <v>5</v>
      </c>
      <c r="B11" s="1030"/>
      <c r="C11" s="1031"/>
      <c r="D11" s="1031"/>
      <c r="E11" s="1031"/>
      <c r="F11" s="1031"/>
      <c r="G11" s="1031"/>
      <c r="H11" s="1031"/>
      <c r="I11" s="1031"/>
      <c r="J11" s="1031"/>
      <c r="K11" s="1031"/>
      <c r="L11" s="1031"/>
      <c r="M11" s="1031"/>
      <c r="N11" s="1031"/>
      <c r="O11" s="1031"/>
      <c r="P11" s="1032"/>
      <c r="Q11" s="1038"/>
      <c r="R11" s="1039"/>
      <c r="S11" s="1039"/>
      <c r="T11" s="1039"/>
      <c r="U11" s="1039"/>
      <c r="V11" s="1039"/>
      <c r="W11" s="1039"/>
      <c r="X11" s="1039"/>
      <c r="Y11" s="1039"/>
      <c r="Z11" s="1039"/>
      <c r="AA11" s="1039"/>
      <c r="AB11" s="1039"/>
      <c r="AC11" s="1039"/>
      <c r="AD11" s="1039"/>
      <c r="AE11" s="1040"/>
      <c r="AF11" s="1035"/>
      <c r="AG11" s="1036"/>
      <c r="AH11" s="1036"/>
      <c r="AI11" s="1036"/>
      <c r="AJ11" s="1037"/>
      <c r="AK11" s="1080"/>
      <c r="AL11" s="1081"/>
      <c r="AM11" s="1081"/>
      <c r="AN11" s="1081"/>
      <c r="AO11" s="1081"/>
      <c r="AP11" s="1081"/>
      <c r="AQ11" s="1081"/>
      <c r="AR11" s="1081"/>
      <c r="AS11" s="1081"/>
      <c r="AT11" s="1081"/>
      <c r="AU11" s="1082"/>
      <c r="AV11" s="1082"/>
      <c r="AW11" s="1082"/>
      <c r="AX11" s="1082"/>
      <c r="AY11" s="1083"/>
      <c r="AZ11" s="220"/>
      <c r="BA11" s="220"/>
      <c r="BB11" s="220"/>
      <c r="BC11" s="220"/>
      <c r="BD11" s="220"/>
      <c r="BE11" s="221"/>
      <c r="BF11" s="221"/>
      <c r="BG11" s="221"/>
      <c r="BH11" s="221"/>
      <c r="BI11" s="221"/>
      <c r="BJ11" s="221"/>
      <c r="BK11" s="221"/>
      <c r="BL11" s="221"/>
      <c r="BM11" s="221"/>
      <c r="BN11" s="221"/>
      <c r="BO11" s="221"/>
      <c r="BP11" s="221"/>
      <c r="BQ11" s="226">
        <v>5</v>
      </c>
      <c r="BR11" s="227"/>
      <c r="BS11" s="992"/>
      <c r="BT11" s="993"/>
      <c r="BU11" s="993"/>
      <c r="BV11" s="993"/>
      <c r="BW11" s="993"/>
      <c r="BX11" s="993"/>
      <c r="BY11" s="993"/>
      <c r="BZ11" s="993"/>
      <c r="CA11" s="993"/>
      <c r="CB11" s="993"/>
      <c r="CC11" s="993"/>
      <c r="CD11" s="993"/>
      <c r="CE11" s="993"/>
      <c r="CF11" s="993"/>
      <c r="CG11" s="1014"/>
      <c r="CH11" s="989"/>
      <c r="CI11" s="990"/>
      <c r="CJ11" s="990"/>
      <c r="CK11" s="990"/>
      <c r="CL11" s="991"/>
      <c r="CM11" s="989"/>
      <c r="CN11" s="990"/>
      <c r="CO11" s="990"/>
      <c r="CP11" s="990"/>
      <c r="CQ11" s="991"/>
      <c r="CR11" s="989"/>
      <c r="CS11" s="990"/>
      <c r="CT11" s="990"/>
      <c r="CU11" s="990"/>
      <c r="CV11" s="991"/>
      <c r="CW11" s="989"/>
      <c r="CX11" s="990"/>
      <c r="CY11" s="990"/>
      <c r="CZ11" s="990"/>
      <c r="DA11" s="991"/>
      <c r="DB11" s="989"/>
      <c r="DC11" s="990"/>
      <c r="DD11" s="990"/>
      <c r="DE11" s="990"/>
      <c r="DF11" s="991"/>
      <c r="DG11" s="989"/>
      <c r="DH11" s="990"/>
      <c r="DI11" s="990"/>
      <c r="DJ11" s="990"/>
      <c r="DK11" s="991"/>
      <c r="DL11" s="989"/>
      <c r="DM11" s="990"/>
      <c r="DN11" s="990"/>
      <c r="DO11" s="990"/>
      <c r="DP11" s="991"/>
      <c r="DQ11" s="989"/>
      <c r="DR11" s="990"/>
      <c r="DS11" s="990"/>
      <c r="DT11" s="990"/>
      <c r="DU11" s="991"/>
      <c r="DV11" s="992"/>
      <c r="DW11" s="993"/>
      <c r="DX11" s="993"/>
      <c r="DY11" s="993"/>
      <c r="DZ11" s="994"/>
      <c r="EA11" s="222"/>
    </row>
    <row r="12" spans="1:131" s="223" customFormat="1" ht="26.25" customHeight="1" x14ac:dyDescent="0.15">
      <c r="A12" s="226">
        <v>6</v>
      </c>
      <c r="B12" s="1030"/>
      <c r="C12" s="1031"/>
      <c r="D12" s="1031"/>
      <c r="E12" s="1031"/>
      <c r="F12" s="1031"/>
      <c r="G12" s="1031"/>
      <c r="H12" s="1031"/>
      <c r="I12" s="1031"/>
      <c r="J12" s="1031"/>
      <c r="K12" s="1031"/>
      <c r="L12" s="1031"/>
      <c r="M12" s="1031"/>
      <c r="N12" s="1031"/>
      <c r="O12" s="1031"/>
      <c r="P12" s="1032"/>
      <c r="Q12" s="1038"/>
      <c r="R12" s="1039"/>
      <c r="S12" s="1039"/>
      <c r="T12" s="1039"/>
      <c r="U12" s="1039"/>
      <c r="V12" s="1039"/>
      <c r="W12" s="1039"/>
      <c r="X12" s="1039"/>
      <c r="Y12" s="1039"/>
      <c r="Z12" s="1039"/>
      <c r="AA12" s="1039"/>
      <c r="AB12" s="1039"/>
      <c r="AC12" s="1039"/>
      <c r="AD12" s="1039"/>
      <c r="AE12" s="1040"/>
      <c r="AF12" s="1035"/>
      <c r="AG12" s="1036"/>
      <c r="AH12" s="1036"/>
      <c r="AI12" s="1036"/>
      <c r="AJ12" s="1037"/>
      <c r="AK12" s="1080"/>
      <c r="AL12" s="1081"/>
      <c r="AM12" s="1081"/>
      <c r="AN12" s="1081"/>
      <c r="AO12" s="1081"/>
      <c r="AP12" s="1081"/>
      <c r="AQ12" s="1081"/>
      <c r="AR12" s="1081"/>
      <c r="AS12" s="1081"/>
      <c r="AT12" s="1081"/>
      <c r="AU12" s="1082"/>
      <c r="AV12" s="1082"/>
      <c r="AW12" s="1082"/>
      <c r="AX12" s="1082"/>
      <c r="AY12" s="1083"/>
      <c r="AZ12" s="220"/>
      <c r="BA12" s="220"/>
      <c r="BB12" s="220"/>
      <c r="BC12" s="220"/>
      <c r="BD12" s="220"/>
      <c r="BE12" s="221"/>
      <c r="BF12" s="221"/>
      <c r="BG12" s="221"/>
      <c r="BH12" s="221"/>
      <c r="BI12" s="221"/>
      <c r="BJ12" s="221"/>
      <c r="BK12" s="221"/>
      <c r="BL12" s="221"/>
      <c r="BM12" s="221"/>
      <c r="BN12" s="221"/>
      <c r="BO12" s="221"/>
      <c r="BP12" s="221"/>
      <c r="BQ12" s="226">
        <v>6</v>
      </c>
      <c r="BR12" s="227"/>
      <c r="BS12" s="992"/>
      <c r="BT12" s="993"/>
      <c r="BU12" s="993"/>
      <c r="BV12" s="993"/>
      <c r="BW12" s="993"/>
      <c r="BX12" s="993"/>
      <c r="BY12" s="993"/>
      <c r="BZ12" s="993"/>
      <c r="CA12" s="993"/>
      <c r="CB12" s="993"/>
      <c r="CC12" s="993"/>
      <c r="CD12" s="993"/>
      <c r="CE12" s="993"/>
      <c r="CF12" s="993"/>
      <c r="CG12" s="1014"/>
      <c r="CH12" s="989"/>
      <c r="CI12" s="990"/>
      <c r="CJ12" s="990"/>
      <c r="CK12" s="990"/>
      <c r="CL12" s="991"/>
      <c r="CM12" s="989"/>
      <c r="CN12" s="990"/>
      <c r="CO12" s="990"/>
      <c r="CP12" s="990"/>
      <c r="CQ12" s="991"/>
      <c r="CR12" s="989"/>
      <c r="CS12" s="990"/>
      <c r="CT12" s="990"/>
      <c r="CU12" s="990"/>
      <c r="CV12" s="991"/>
      <c r="CW12" s="989"/>
      <c r="CX12" s="990"/>
      <c r="CY12" s="990"/>
      <c r="CZ12" s="990"/>
      <c r="DA12" s="991"/>
      <c r="DB12" s="989"/>
      <c r="DC12" s="990"/>
      <c r="DD12" s="990"/>
      <c r="DE12" s="990"/>
      <c r="DF12" s="991"/>
      <c r="DG12" s="989"/>
      <c r="DH12" s="990"/>
      <c r="DI12" s="990"/>
      <c r="DJ12" s="990"/>
      <c r="DK12" s="991"/>
      <c r="DL12" s="989"/>
      <c r="DM12" s="990"/>
      <c r="DN12" s="990"/>
      <c r="DO12" s="990"/>
      <c r="DP12" s="991"/>
      <c r="DQ12" s="989"/>
      <c r="DR12" s="990"/>
      <c r="DS12" s="990"/>
      <c r="DT12" s="990"/>
      <c r="DU12" s="991"/>
      <c r="DV12" s="992"/>
      <c r="DW12" s="993"/>
      <c r="DX12" s="993"/>
      <c r="DY12" s="993"/>
      <c r="DZ12" s="994"/>
      <c r="EA12" s="222"/>
    </row>
    <row r="13" spans="1:131" s="223" customFormat="1" ht="26.25" customHeight="1" x14ac:dyDescent="0.15">
      <c r="A13" s="226">
        <v>7</v>
      </c>
      <c r="B13" s="1030"/>
      <c r="C13" s="1031"/>
      <c r="D13" s="1031"/>
      <c r="E13" s="1031"/>
      <c r="F13" s="1031"/>
      <c r="G13" s="1031"/>
      <c r="H13" s="1031"/>
      <c r="I13" s="1031"/>
      <c r="J13" s="1031"/>
      <c r="K13" s="1031"/>
      <c r="L13" s="1031"/>
      <c r="M13" s="1031"/>
      <c r="N13" s="1031"/>
      <c r="O13" s="1031"/>
      <c r="P13" s="1032"/>
      <c r="Q13" s="1038"/>
      <c r="R13" s="1039"/>
      <c r="S13" s="1039"/>
      <c r="T13" s="1039"/>
      <c r="U13" s="1039"/>
      <c r="V13" s="1039"/>
      <c r="W13" s="1039"/>
      <c r="X13" s="1039"/>
      <c r="Y13" s="1039"/>
      <c r="Z13" s="1039"/>
      <c r="AA13" s="1039"/>
      <c r="AB13" s="1039"/>
      <c r="AC13" s="1039"/>
      <c r="AD13" s="1039"/>
      <c r="AE13" s="1040"/>
      <c r="AF13" s="1035"/>
      <c r="AG13" s="1036"/>
      <c r="AH13" s="1036"/>
      <c r="AI13" s="1036"/>
      <c r="AJ13" s="1037"/>
      <c r="AK13" s="1080"/>
      <c r="AL13" s="1081"/>
      <c r="AM13" s="1081"/>
      <c r="AN13" s="1081"/>
      <c r="AO13" s="1081"/>
      <c r="AP13" s="1081"/>
      <c r="AQ13" s="1081"/>
      <c r="AR13" s="1081"/>
      <c r="AS13" s="1081"/>
      <c r="AT13" s="1081"/>
      <c r="AU13" s="1082"/>
      <c r="AV13" s="1082"/>
      <c r="AW13" s="1082"/>
      <c r="AX13" s="1082"/>
      <c r="AY13" s="1083"/>
      <c r="AZ13" s="220"/>
      <c r="BA13" s="220"/>
      <c r="BB13" s="220"/>
      <c r="BC13" s="220"/>
      <c r="BD13" s="220"/>
      <c r="BE13" s="221"/>
      <c r="BF13" s="221"/>
      <c r="BG13" s="221"/>
      <c r="BH13" s="221"/>
      <c r="BI13" s="221"/>
      <c r="BJ13" s="221"/>
      <c r="BK13" s="221"/>
      <c r="BL13" s="221"/>
      <c r="BM13" s="221"/>
      <c r="BN13" s="221"/>
      <c r="BO13" s="221"/>
      <c r="BP13" s="221"/>
      <c r="BQ13" s="226">
        <v>7</v>
      </c>
      <c r="BR13" s="227"/>
      <c r="BS13" s="992"/>
      <c r="BT13" s="993"/>
      <c r="BU13" s="993"/>
      <c r="BV13" s="993"/>
      <c r="BW13" s="993"/>
      <c r="BX13" s="993"/>
      <c r="BY13" s="993"/>
      <c r="BZ13" s="993"/>
      <c r="CA13" s="993"/>
      <c r="CB13" s="993"/>
      <c r="CC13" s="993"/>
      <c r="CD13" s="993"/>
      <c r="CE13" s="993"/>
      <c r="CF13" s="993"/>
      <c r="CG13" s="1014"/>
      <c r="CH13" s="989"/>
      <c r="CI13" s="990"/>
      <c r="CJ13" s="990"/>
      <c r="CK13" s="990"/>
      <c r="CL13" s="991"/>
      <c r="CM13" s="989"/>
      <c r="CN13" s="990"/>
      <c r="CO13" s="990"/>
      <c r="CP13" s="990"/>
      <c r="CQ13" s="991"/>
      <c r="CR13" s="989"/>
      <c r="CS13" s="990"/>
      <c r="CT13" s="990"/>
      <c r="CU13" s="990"/>
      <c r="CV13" s="991"/>
      <c r="CW13" s="989"/>
      <c r="CX13" s="990"/>
      <c r="CY13" s="990"/>
      <c r="CZ13" s="990"/>
      <c r="DA13" s="991"/>
      <c r="DB13" s="989"/>
      <c r="DC13" s="990"/>
      <c r="DD13" s="990"/>
      <c r="DE13" s="990"/>
      <c r="DF13" s="991"/>
      <c r="DG13" s="989"/>
      <c r="DH13" s="990"/>
      <c r="DI13" s="990"/>
      <c r="DJ13" s="990"/>
      <c r="DK13" s="991"/>
      <c r="DL13" s="989"/>
      <c r="DM13" s="990"/>
      <c r="DN13" s="990"/>
      <c r="DO13" s="990"/>
      <c r="DP13" s="991"/>
      <c r="DQ13" s="989"/>
      <c r="DR13" s="990"/>
      <c r="DS13" s="990"/>
      <c r="DT13" s="990"/>
      <c r="DU13" s="991"/>
      <c r="DV13" s="992"/>
      <c r="DW13" s="993"/>
      <c r="DX13" s="993"/>
      <c r="DY13" s="993"/>
      <c r="DZ13" s="994"/>
      <c r="EA13" s="222"/>
    </row>
    <row r="14" spans="1:131" s="223" customFormat="1" ht="26.25" customHeight="1" x14ac:dyDescent="0.15">
      <c r="A14" s="226">
        <v>8</v>
      </c>
      <c r="B14" s="1030"/>
      <c r="C14" s="1031"/>
      <c r="D14" s="1031"/>
      <c r="E14" s="1031"/>
      <c r="F14" s="1031"/>
      <c r="G14" s="1031"/>
      <c r="H14" s="1031"/>
      <c r="I14" s="1031"/>
      <c r="J14" s="1031"/>
      <c r="K14" s="1031"/>
      <c r="L14" s="1031"/>
      <c r="M14" s="1031"/>
      <c r="N14" s="1031"/>
      <c r="O14" s="1031"/>
      <c r="P14" s="1032"/>
      <c r="Q14" s="1038"/>
      <c r="R14" s="1039"/>
      <c r="S14" s="1039"/>
      <c r="T14" s="1039"/>
      <c r="U14" s="1039"/>
      <c r="V14" s="1039"/>
      <c r="W14" s="1039"/>
      <c r="X14" s="1039"/>
      <c r="Y14" s="1039"/>
      <c r="Z14" s="1039"/>
      <c r="AA14" s="1039"/>
      <c r="AB14" s="1039"/>
      <c r="AC14" s="1039"/>
      <c r="AD14" s="1039"/>
      <c r="AE14" s="1040"/>
      <c r="AF14" s="1035"/>
      <c r="AG14" s="1036"/>
      <c r="AH14" s="1036"/>
      <c r="AI14" s="1036"/>
      <c r="AJ14" s="1037"/>
      <c r="AK14" s="1080"/>
      <c r="AL14" s="1081"/>
      <c r="AM14" s="1081"/>
      <c r="AN14" s="1081"/>
      <c r="AO14" s="1081"/>
      <c r="AP14" s="1081"/>
      <c r="AQ14" s="1081"/>
      <c r="AR14" s="1081"/>
      <c r="AS14" s="1081"/>
      <c r="AT14" s="1081"/>
      <c r="AU14" s="1082"/>
      <c r="AV14" s="1082"/>
      <c r="AW14" s="1082"/>
      <c r="AX14" s="1082"/>
      <c r="AY14" s="1083"/>
      <c r="AZ14" s="220"/>
      <c r="BA14" s="220"/>
      <c r="BB14" s="220"/>
      <c r="BC14" s="220"/>
      <c r="BD14" s="220"/>
      <c r="BE14" s="221"/>
      <c r="BF14" s="221"/>
      <c r="BG14" s="221"/>
      <c r="BH14" s="221"/>
      <c r="BI14" s="221"/>
      <c r="BJ14" s="221"/>
      <c r="BK14" s="221"/>
      <c r="BL14" s="221"/>
      <c r="BM14" s="221"/>
      <c r="BN14" s="221"/>
      <c r="BO14" s="221"/>
      <c r="BP14" s="221"/>
      <c r="BQ14" s="226">
        <v>8</v>
      </c>
      <c r="BR14" s="227"/>
      <c r="BS14" s="992"/>
      <c r="BT14" s="993"/>
      <c r="BU14" s="993"/>
      <c r="BV14" s="993"/>
      <c r="BW14" s="993"/>
      <c r="BX14" s="993"/>
      <c r="BY14" s="993"/>
      <c r="BZ14" s="993"/>
      <c r="CA14" s="993"/>
      <c r="CB14" s="993"/>
      <c r="CC14" s="993"/>
      <c r="CD14" s="993"/>
      <c r="CE14" s="993"/>
      <c r="CF14" s="993"/>
      <c r="CG14" s="1014"/>
      <c r="CH14" s="989"/>
      <c r="CI14" s="990"/>
      <c r="CJ14" s="990"/>
      <c r="CK14" s="990"/>
      <c r="CL14" s="991"/>
      <c r="CM14" s="989"/>
      <c r="CN14" s="990"/>
      <c r="CO14" s="990"/>
      <c r="CP14" s="990"/>
      <c r="CQ14" s="991"/>
      <c r="CR14" s="989"/>
      <c r="CS14" s="990"/>
      <c r="CT14" s="990"/>
      <c r="CU14" s="990"/>
      <c r="CV14" s="991"/>
      <c r="CW14" s="989"/>
      <c r="CX14" s="990"/>
      <c r="CY14" s="990"/>
      <c r="CZ14" s="990"/>
      <c r="DA14" s="991"/>
      <c r="DB14" s="989"/>
      <c r="DC14" s="990"/>
      <c r="DD14" s="990"/>
      <c r="DE14" s="990"/>
      <c r="DF14" s="991"/>
      <c r="DG14" s="989"/>
      <c r="DH14" s="990"/>
      <c r="DI14" s="990"/>
      <c r="DJ14" s="990"/>
      <c r="DK14" s="991"/>
      <c r="DL14" s="989"/>
      <c r="DM14" s="990"/>
      <c r="DN14" s="990"/>
      <c r="DO14" s="990"/>
      <c r="DP14" s="991"/>
      <c r="DQ14" s="989"/>
      <c r="DR14" s="990"/>
      <c r="DS14" s="990"/>
      <c r="DT14" s="990"/>
      <c r="DU14" s="991"/>
      <c r="DV14" s="992"/>
      <c r="DW14" s="993"/>
      <c r="DX14" s="993"/>
      <c r="DY14" s="993"/>
      <c r="DZ14" s="994"/>
      <c r="EA14" s="222"/>
    </row>
    <row r="15" spans="1:131" s="223" customFormat="1" ht="26.25" customHeight="1" x14ac:dyDescent="0.15">
      <c r="A15" s="226">
        <v>9</v>
      </c>
      <c r="B15" s="1030"/>
      <c r="C15" s="1031"/>
      <c r="D15" s="1031"/>
      <c r="E15" s="1031"/>
      <c r="F15" s="1031"/>
      <c r="G15" s="1031"/>
      <c r="H15" s="1031"/>
      <c r="I15" s="1031"/>
      <c r="J15" s="1031"/>
      <c r="K15" s="1031"/>
      <c r="L15" s="1031"/>
      <c r="M15" s="1031"/>
      <c r="N15" s="1031"/>
      <c r="O15" s="1031"/>
      <c r="P15" s="1032"/>
      <c r="Q15" s="1038"/>
      <c r="R15" s="1039"/>
      <c r="S15" s="1039"/>
      <c r="T15" s="1039"/>
      <c r="U15" s="1039"/>
      <c r="V15" s="1039"/>
      <c r="W15" s="1039"/>
      <c r="X15" s="1039"/>
      <c r="Y15" s="1039"/>
      <c r="Z15" s="1039"/>
      <c r="AA15" s="1039"/>
      <c r="AB15" s="1039"/>
      <c r="AC15" s="1039"/>
      <c r="AD15" s="1039"/>
      <c r="AE15" s="1040"/>
      <c r="AF15" s="1035"/>
      <c r="AG15" s="1036"/>
      <c r="AH15" s="1036"/>
      <c r="AI15" s="1036"/>
      <c r="AJ15" s="1037"/>
      <c r="AK15" s="1080"/>
      <c r="AL15" s="1081"/>
      <c r="AM15" s="1081"/>
      <c r="AN15" s="1081"/>
      <c r="AO15" s="1081"/>
      <c r="AP15" s="1081"/>
      <c r="AQ15" s="1081"/>
      <c r="AR15" s="1081"/>
      <c r="AS15" s="1081"/>
      <c r="AT15" s="1081"/>
      <c r="AU15" s="1082"/>
      <c r="AV15" s="1082"/>
      <c r="AW15" s="1082"/>
      <c r="AX15" s="1082"/>
      <c r="AY15" s="1083"/>
      <c r="AZ15" s="220"/>
      <c r="BA15" s="220"/>
      <c r="BB15" s="220"/>
      <c r="BC15" s="220"/>
      <c r="BD15" s="220"/>
      <c r="BE15" s="221"/>
      <c r="BF15" s="221"/>
      <c r="BG15" s="221"/>
      <c r="BH15" s="221"/>
      <c r="BI15" s="221"/>
      <c r="BJ15" s="221"/>
      <c r="BK15" s="221"/>
      <c r="BL15" s="221"/>
      <c r="BM15" s="221"/>
      <c r="BN15" s="221"/>
      <c r="BO15" s="221"/>
      <c r="BP15" s="221"/>
      <c r="BQ15" s="226">
        <v>9</v>
      </c>
      <c r="BR15" s="227"/>
      <c r="BS15" s="992"/>
      <c r="BT15" s="993"/>
      <c r="BU15" s="993"/>
      <c r="BV15" s="993"/>
      <c r="BW15" s="993"/>
      <c r="BX15" s="993"/>
      <c r="BY15" s="993"/>
      <c r="BZ15" s="993"/>
      <c r="CA15" s="993"/>
      <c r="CB15" s="993"/>
      <c r="CC15" s="993"/>
      <c r="CD15" s="993"/>
      <c r="CE15" s="993"/>
      <c r="CF15" s="993"/>
      <c r="CG15" s="1014"/>
      <c r="CH15" s="989"/>
      <c r="CI15" s="990"/>
      <c r="CJ15" s="990"/>
      <c r="CK15" s="990"/>
      <c r="CL15" s="991"/>
      <c r="CM15" s="989"/>
      <c r="CN15" s="990"/>
      <c r="CO15" s="990"/>
      <c r="CP15" s="990"/>
      <c r="CQ15" s="991"/>
      <c r="CR15" s="989"/>
      <c r="CS15" s="990"/>
      <c r="CT15" s="990"/>
      <c r="CU15" s="990"/>
      <c r="CV15" s="991"/>
      <c r="CW15" s="989"/>
      <c r="CX15" s="990"/>
      <c r="CY15" s="990"/>
      <c r="CZ15" s="990"/>
      <c r="DA15" s="991"/>
      <c r="DB15" s="989"/>
      <c r="DC15" s="990"/>
      <c r="DD15" s="990"/>
      <c r="DE15" s="990"/>
      <c r="DF15" s="991"/>
      <c r="DG15" s="989"/>
      <c r="DH15" s="990"/>
      <c r="DI15" s="990"/>
      <c r="DJ15" s="990"/>
      <c r="DK15" s="991"/>
      <c r="DL15" s="989"/>
      <c r="DM15" s="990"/>
      <c r="DN15" s="990"/>
      <c r="DO15" s="990"/>
      <c r="DP15" s="991"/>
      <c r="DQ15" s="989"/>
      <c r="DR15" s="990"/>
      <c r="DS15" s="990"/>
      <c r="DT15" s="990"/>
      <c r="DU15" s="991"/>
      <c r="DV15" s="992"/>
      <c r="DW15" s="993"/>
      <c r="DX15" s="993"/>
      <c r="DY15" s="993"/>
      <c r="DZ15" s="994"/>
      <c r="EA15" s="222"/>
    </row>
    <row r="16" spans="1:131" s="223" customFormat="1" ht="26.25" customHeight="1" x14ac:dyDescent="0.15">
      <c r="A16" s="226">
        <v>10</v>
      </c>
      <c r="B16" s="1030"/>
      <c r="C16" s="1031"/>
      <c r="D16" s="1031"/>
      <c r="E16" s="1031"/>
      <c r="F16" s="1031"/>
      <c r="G16" s="1031"/>
      <c r="H16" s="1031"/>
      <c r="I16" s="1031"/>
      <c r="J16" s="1031"/>
      <c r="K16" s="1031"/>
      <c r="L16" s="1031"/>
      <c r="M16" s="1031"/>
      <c r="N16" s="1031"/>
      <c r="O16" s="1031"/>
      <c r="P16" s="1032"/>
      <c r="Q16" s="1038"/>
      <c r="R16" s="1039"/>
      <c r="S16" s="1039"/>
      <c r="T16" s="1039"/>
      <c r="U16" s="1039"/>
      <c r="V16" s="1039"/>
      <c r="W16" s="1039"/>
      <c r="X16" s="1039"/>
      <c r="Y16" s="1039"/>
      <c r="Z16" s="1039"/>
      <c r="AA16" s="1039"/>
      <c r="AB16" s="1039"/>
      <c r="AC16" s="1039"/>
      <c r="AD16" s="1039"/>
      <c r="AE16" s="1040"/>
      <c r="AF16" s="1035"/>
      <c r="AG16" s="1036"/>
      <c r="AH16" s="1036"/>
      <c r="AI16" s="1036"/>
      <c r="AJ16" s="1037"/>
      <c r="AK16" s="1080"/>
      <c r="AL16" s="1081"/>
      <c r="AM16" s="1081"/>
      <c r="AN16" s="1081"/>
      <c r="AO16" s="1081"/>
      <c r="AP16" s="1081"/>
      <c r="AQ16" s="1081"/>
      <c r="AR16" s="1081"/>
      <c r="AS16" s="1081"/>
      <c r="AT16" s="1081"/>
      <c r="AU16" s="1082"/>
      <c r="AV16" s="1082"/>
      <c r="AW16" s="1082"/>
      <c r="AX16" s="1082"/>
      <c r="AY16" s="1083"/>
      <c r="AZ16" s="220"/>
      <c r="BA16" s="220"/>
      <c r="BB16" s="220"/>
      <c r="BC16" s="220"/>
      <c r="BD16" s="220"/>
      <c r="BE16" s="221"/>
      <c r="BF16" s="221"/>
      <c r="BG16" s="221"/>
      <c r="BH16" s="221"/>
      <c r="BI16" s="221"/>
      <c r="BJ16" s="221"/>
      <c r="BK16" s="221"/>
      <c r="BL16" s="221"/>
      <c r="BM16" s="221"/>
      <c r="BN16" s="221"/>
      <c r="BO16" s="221"/>
      <c r="BP16" s="221"/>
      <c r="BQ16" s="226">
        <v>10</v>
      </c>
      <c r="BR16" s="227"/>
      <c r="BS16" s="992"/>
      <c r="BT16" s="993"/>
      <c r="BU16" s="993"/>
      <c r="BV16" s="993"/>
      <c r="BW16" s="993"/>
      <c r="BX16" s="993"/>
      <c r="BY16" s="993"/>
      <c r="BZ16" s="993"/>
      <c r="CA16" s="993"/>
      <c r="CB16" s="993"/>
      <c r="CC16" s="993"/>
      <c r="CD16" s="993"/>
      <c r="CE16" s="993"/>
      <c r="CF16" s="993"/>
      <c r="CG16" s="1014"/>
      <c r="CH16" s="989"/>
      <c r="CI16" s="990"/>
      <c r="CJ16" s="990"/>
      <c r="CK16" s="990"/>
      <c r="CL16" s="991"/>
      <c r="CM16" s="989"/>
      <c r="CN16" s="990"/>
      <c r="CO16" s="990"/>
      <c r="CP16" s="990"/>
      <c r="CQ16" s="991"/>
      <c r="CR16" s="989"/>
      <c r="CS16" s="990"/>
      <c r="CT16" s="990"/>
      <c r="CU16" s="990"/>
      <c r="CV16" s="991"/>
      <c r="CW16" s="989"/>
      <c r="CX16" s="990"/>
      <c r="CY16" s="990"/>
      <c r="CZ16" s="990"/>
      <c r="DA16" s="991"/>
      <c r="DB16" s="989"/>
      <c r="DC16" s="990"/>
      <c r="DD16" s="990"/>
      <c r="DE16" s="990"/>
      <c r="DF16" s="991"/>
      <c r="DG16" s="989"/>
      <c r="DH16" s="990"/>
      <c r="DI16" s="990"/>
      <c r="DJ16" s="990"/>
      <c r="DK16" s="991"/>
      <c r="DL16" s="989"/>
      <c r="DM16" s="990"/>
      <c r="DN16" s="990"/>
      <c r="DO16" s="990"/>
      <c r="DP16" s="991"/>
      <c r="DQ16" s="989"/>
      <c r="DR16" s="990"/>
      <c r="DS16" s="990"/>
      <c r="DT16" s="990"/>
      <c r="DU16" s="991"/>
      <c r="DV16" s="992"/>
      <c r="DW16" s="993"/>
      <c r="DX16" s="993"/>
      <c r="DY16" s="993"/>
      <c r="DZ16" s="994"/>
      <c r="EA16" s="222"/>
    </row>
    <row r="17" spans="1:131" s="223" customFormat="1" ht="26.25" customHeight="1" x14ac:dyDescent="0.15">
      <c r="A17" s="226">
        <v>11</v>
      </c>
      <c r="B17" s="1030"/>
      <c r="C17" s="1031"/>
      <c r="D17" s="1031"/>
      <c r="E17" s="1031"/>
      <c r="F17" s="1031"/>
      <c r="G17" s="1031"/>
      <c r="H17" s="1031"/>
      <c r="I17" s="1031"/>
      <c r="J17" s="1031"/>
      <c r="K17" s="1031"/>
      <c r="L17" s="1031"/>
      <c r="M17" s="1031"/>
      <c r="N17" s="1031"/>
      <c r="O17" s="1031"/>
      <c r="P17" s="1032"/>
      <c r="Q17" s="1038"/>
      <c r="R17" s="1039"/>
      <c r="S17" s="1039"/>
      <c r="T17" s="1039"/>
      <c r="U17" s="1039"/>
      <c r="V17" s="1039"/>
      <c r="W17" s="1039"/>
      <c r="X17" s="1039"/>
      <c r="Y17" s="1039"/>
      <c r="Z17" s="1039"/>
      <c r="AA17" s="1039"/>
      <c r="AB17" s="1039"/>
      <c r="AC17" s="1039"/>
      <c r="AD17" s="1039"/>
      <c r="AE17" s="1040"/>
      <c r="AF17" s="1035"/>
      <c r="AG17" s="1036"/>
      <c r="AH17" s="1036"/>
      <c r="AI17" s="1036"/>
      <c r="AJ17" s="1037"/>
      <c r="AK17" s="1080"/>
      <c r="AL17" s="1081"/>
      <c r="AM17" s="1081"/>
      <c r="AN17" s="1081"/>
      <c r="AO17" s="1081"/>
      <c r="AP17" s="1081"/>
      <c r="AQ17" s="1081"/>
      <c r="AR17" s="1081"/>
      <c r="AS17" s="1081"/>
      <c r="AT17" s="1081"/>
      <c r="AU17" s="1082"/>
      <c r="AV17" s="1082"/>
      <c r="AW17" s="1082"/>
      <c r="AX17" s="1082"/>
      <c r="AY17" s="1083"/>
      <c r="AZ17" s="220"/>
      <c r="BA17" s="220"/>
      <c r="BB17" s="220"/>
      <c r="BC17" s="220"/>
      <c r="BD17" s="220"/>
      <c r="BE17" s="221"/>
      <c r="BF17" s="221"/>
      <c r="BG17" s="221"/>
      <c r="BH17" s="221"/>
      <c r="BI17" s="221"/>
      <c r="BJ17" s="221"/>
      <c r="BK17" s="221"/>
      <c r="BL17" s="221"/>
      <c r="BM17" s="221"/>
      <c r="BN17" s="221"/>
      <c r="BO17" s="221"/>
      <c r="BP17" s="221"/>
      <c r="BQ17" s="226">
        <v>11</v>
      </c>
      <c r="BR17" s="227"/>
      <c r="BS17" s="992"/>
      <c r="BT17" s="993"/>
      <c r="BU17" s="993"/>
      <c r="BV17" s="993"/>
      <c r="BW17" s="993"/>
      <c r="BX17" s="993"/>
      <c r="BY17" s="993"/>
      <c r="BZ17" s="993"/>
      <c r="CA17" s="993"/>
      <c r="CB17" s="993"/>
      <c r="CC17" s="993"/>
      <c r="CD17" s="993"/>
      <c r="CE17" s="993"/>
      <c r="CF17" s="993"/>
      <c r="CG17" s="1014"/>
      <c r="CH17" s="989"/>
      <c r="CI17" s="990"/>
      <c r="CJ17" s="990"/>
      <c r="CK17" s="990"/>
      <c r="CL17" s="991"/>
      <c r="CM17" s="989"/>
      <c r="CN17" s="990"/>
      <c r="CO17" s="990"/>
      <c r="CP17" s="990"/>
      <c r="CQ17" s="991"/>
      <c r="CR17" s="989"/>
      <c r="CS17" s="990"/>
      <c r="CT17" s="990"/>
      <c r="CU17" s="990"/>
      <c r="CV17" s="991"/>
      <c r="CW17" s="989"/>
      <c r="CX17" s="990"/>
      <c r="CY17" s="990"/>
      <c r="CZ17" s="990"/>
      <c r="DA17" s="991"/>
      <c r="DB17" s="989"/>
      <c r="DC17" s="990"/>
      <c r="DD17" s="990"/>
      <c r="DE17" s="990"/>
      <c r="DF17" s="991"/>
      <c r="DG17" s="989"/>
      <c r="DH17" s="990"/>
      <c r="DI17" s="990"/>
      <c r="DJ17" s="990"/>
      <c r="DK17" s="991"/>
      <c r="DL17" s="989"/>
      <c r="DM17" s="990"/>
      <c r="DN17" s="990"/>
      <c r="DO17" s="990"/>
      <c r="DP17" s="991"/>
      <c r="DQ17" s="989"/>
      <c r="DR17" s="990"/>
      <c r="DS17" s="990"/>
      <c r="DT17" s="990"/>
      <c r="DU17" s="991"/>
      <c r="DV17" s="992"/>
      <c r="DW17" s="993"/>
      <c r="DX17" s="993"/>
      <c r="DY17" s="993"/>
      <c r="DZ17" s="994"/>
      <c r="EA17" s="222"/>
    </row>
    <row r="18" spans="1:131" s="223" customFormat="1" ht="26.25" customHeight="1" x14ac:dyDescent="0.15">
      <c r="A18" s="226">
        <v>12</v>
      </c>
      <c r="B18" s="1030"/>
      <c r="C18" s="1031"/>
      <c r="D18" s="1031"/>
      <c r="E18" s="1031"/>
      <c r="F18" s="1031"/>
      <c r="G18" s="1031"/>
      <c r="H18" s="1031"/>
      <c r="I18" s="1031"/>
      <c r="J18" s="1031"/>
      <c r="K18" s="1031"/>
      <c r="L18" s="1031"/>
      <c r="M18" s="1031"/>
      <c r="N18" s="1031"/>
      <c r="O18" s="1031"/>
      <c r="P18" s="1032"/>
      <c r="Q18" s="1038"/>
      <c r="R18" s="1039"/>
      <c r="S18" s="1039"/>
      <c r="T18" s="1039"/>
      <c r="U18" s="1039"/>
      <c r="V18" s="1039"/>
      <c r="W18" s="1039"/>
      <c r="X18" s="1039"/>
      <c r="Y18" s="1039"/>
      <c r="Z18" s="1039"/>
      <c r="AA18" s="1039"/>
      <c r="AB18" s="1039"/>
      <c r="AC18" s="1039"/>
      <c r="AD18" s="1039"/>
      <c r="AE18" s="1040"/>
      <c r="AF18" s="1035"/>
      <c r="AG18" s="1036"/>
      <c r="AH18" s="1036"/>
      <c r="AI18" s="1036"/>
      <c r="AJ18" s="1037"/>
      <c r="AK18" s="1080"/>
      <c r="AL18" s="1081"/>
      <c r="AM18" s="1081"/>
      <c r="AN18" s="1081"/>
      <c r="AO18" s="1081"/>
      <c r="AP18" s="1081"/>
      <c r="AQ18" s="1081"/>
      <c r="AR18" s="1081"/>
      <c r="AS18" s="1081"/>
      <c r="AT18" s="1081"/>
      <c r="AU18" s="1082"/>
      <c r="AV18" s="1082"/>
      <c r="AW18" s="1082"/>
      <c r="AX18" s="1082"/>
      <c r="AY18" s="1083"/>
      <c r="AZ18" s="220"/>
      <c r="BA18" s="220"/>
      <c r="BB18" s="220"/>
      <c r="BC18" s="220"/>
      <c r="BD18" s="220"/>
      <c r="BE18" s="221"/>
      <c r="BF18" s="221"/>
      <c r="BG18" s="221"/>
      <c r="BH18" s="221"/>
      <c r="BI18" s="221"/>
      <c r="BJ18" s="221"/>
      <c r="BK18" s="221"/>
      <c r="BL18" s="221"/>
      <c r="BM18" s="221"/>
      <c r="BN18" s="221"/>
      <c r="BO18" s="221"/>
      <c r="BP18" s="221"/>
      <c r="BQ18" s="226">
        <v>12</v>
      </c>
      <c r="BR18" s="227"/>
      <c r="BS18" s="992"/>
      <c r="BT18" s="993"/>
      <c r="BU18" s="993"/>
      <c r="BV18" s="993"/>
      <c r="BW18" s="993"/>
      <c r="BX18" s="993"/>
      <c r="BY18" s="993"/>
      <c r="BZ18" s="993"/>
      <c r="CA18" s="993"/>
      <c r="CB18" s="993"/>
      <c r="CC18" s="993"/>
      <c r="CD18" s="993"/>
      <c r="CE18" s="993"/>
      <c r="CF18" s="993"/>
      <c r="CG18" s="1014"/>
      <c r="CH18" s="989"/>
      <c r="CI18" s="990"/>
      <c r="CJ18" s="990"/>
      <c r="CK18" s="990"/>
      <c r="CL18" s="991"/>
      <c r="CM18" s="989"/>
      <c r="CN18" s="990"/>
      <c r="CO18" s="990"/>
      <c r="CP18" s="990"/>
      <c r="CQ18" s="991"/>
      <c r="CR18" s="989"/>
      <c r="CS18" s="990"/>
      <c r="CT18" s="990"/>
      <c r="CU18" s="990"/>
      <c r="CV18" s="991"/>
      <c r="CW18" s="989"/>
      <c r="CX18" s="990"/>
      <c r="CY18" s="990"/>
      <c r="CZ18" s="990"/>
      <c r="DA18" s="991"/>
      <c r="DB18" s="989"/>
      <c r="DC18" s="990"/>
      <c r="DD18" s="990"/>
      <c r="DE18" s="990"/>
      <c r="DF18" s="991"/>
      <c r="DG18" s="989"/>
      <c r="DH18" s="990"/>
      <c r="DI18" s="990"/>
      <c r="DJ18" s="990"/>
      <c r="DK18" s="991"/>
      <c r="DL18" s="989"/>
      <c r="DM18" s="990"/>
      <c r="DN18" s="990"/>
      <c r="DO18" s="990"/>
      <c r="DP18" s="991"/>
      <c r="DQ18" s="989"/>
      <c r="DR18" s="990"/>
      <c r="DS18" s="990"/>
      <c r="DT18" s="990"/>
      <c r="DU18" s="991"/>
      <c r="DV18" s="992"/>
      <c r="DW18" s="993"/>
      <c r="DX18" s="993"/>
      <c r="DY18" s="993"/>
      <c r="DZ18" s="994"/>
      <c r="EA18" s="222"/>
    </row>
    <row r="19" spans="1:131" s="223" customFormat="1" ht="26.25" customHeight="1" x14ac:dyDescent="0.15">
      <c r="A19" s="226">
        <v>13</v>
      </c>
      <c r="B19" s="1030"/>
      <c r="C19" s="1031"/>
      <c r="D19" s="1031"/>
      <c r="E19" s="1031"/>
      <c r="F19" s="1031"/>
      <c r="G19" s="1031"/>
      <c r="H19" s="1031"/>
      <c r="I19" s="1031"/>
      <c r="J19" s="1031"/>
      <c r="K19" s="1031"/>
      <c r="L19" s="1031"/>
      <c r="M19" s="1031"/>
      <c r="N19" s="1031"/>
      <c r="O19" s="1031"/>
      <c r="P19" s="1032"/>
      <c r="Q19" s="1038"/>
      <c r="R19" s="1039"/>
      <c r="S19" s="1039"/>
      <c r="T19" s="1039"/>
      <c r="U19" s="1039"/>
      <c r="V19" s="1039"/>
      <c r="W19" s="1039"/>
      <c r="X19" s="1039"/>
      <c r="Y19" s="1039"/>
      <c r="Z19" s="1039"/>
      <c r="AA19" s="1039"/>
      <c r="AB19" s="1039"/>
      <c r="AC19" s="1039"/>
      <c r="AD19" s="1039"/>
      <c r="AE19" s="1040"/>
      <c r="AF19" s="1035"/>
      <c r="AG19" s="1036"/>
      <c r="AH19" s="1036"/>
      <c r="AI19" s="1036"/>
      <c r="AJ19" s="1037"/>
      <c r="AK19" s="1080"/>
      <c r="AL19" s="1081"/>
      <c r="AM19" s="1081"/>
      <c r="AN19" s="1081"/>
      <c r="AO19" s="1081"/>
      <c r="AP19" s="1081"/>
      <c r="AQ19" s="1081"/>
      <c r="AR19" s="1081"/>
      <c r="AS19" s="1081"/>
      <c r="AT19" s="1081"/>
      <c r="AU19" s="1082"/>
      <c r="AV19" s="1082"/>
      <c r="AW19" s="1082"/>
      <c r="AX19" s="1082"/>
      <c r="AY19" s="1083"/>
      <c r="AZ19" s="220"/>
      <c r="BA19" s="220"/>
      <c r="BB19" s="220"/>
      <c r="BC19" s="220"/>
      <c r="BD19" s="220"/>
      <c r="BE19" s="221"/>
      <c r="BF19" s="221"/>
      <c r="BG19" s="221"/>
      <c r="BH19" s="221"/>
      <c r="BI19" s="221"/>
      <c r="BJ19" s="221"/>
      <c r="BK19" s="221"/>
      <c r="BL19" s="221"/>
      <c r="BM19" s="221"/>
      <c r="BN19" s="221"/>
      <c r="BO19" s="221"/>
      <c r="BP19" s="221"/>
      <c r="BQ19" s="226">
        <v>13</v>
      </c>
      <c r="BR19" s="227"/>
      <c r="BS19" s="992"/>
      <c r="BT19" s="993"/>
      <c r="BU19" s="993"/>
      <c r="BV19" s="993"/>
      <c r="BW19" s="993"/>
      <c r="BX19" s="993"/>
      <c r="BY19" s="993"/>
      <c r="BZ19" s="993"/>
      <c r="CA19" s="993"/>
      <c r="CB19" s="993"/>
      <c r="CC19" s="993"/>
      <c r="CD19" s="993"/>
      <c r="CE19" s="993"/>
      <c r="CF19" s="993"/>
      <c r="CG19" s="1014"/>
      <c r="CH19" s="989"/>
      <c r="CI19" s="990"/>
      <c r="CJ19" s="990"/>
      <c r="CK19" s="990"/>
      <c r="CL19" s="991"/>
      <c r="CM19" s="989"/>
      <c r="CN19" s="990"/>
      <c r="CO19" s="990"/>
      <c r="CP19" s="990"/>
      <c r="CQ19" s="991"/>
      <c r="CR19" s="989"/>
      <c r="CS19" s="990"/>
      <c r="CT19" s="990"/>
      <c r="CU19" s="990"/>
      <c r="CV19" s="991"/>
      <c r="CW19" s="989"/>
      <c r="CX19" s="990"/>
      <c r="CY19" s="990"/>
      <c r="CZ19" s="990"/>
      <c r="DA19" s="991"/>
      <c r="DB19" s="989"/>
      <c r="DC19" s="990"/>
      <c r="DD19" s="990"/>
      <c r="DE19" s="990"/>
      <c r="DF19" s="991"/>
      <c r="DG19" s="989"/>
      <c r="DH19" s="990"/>
      <c r="DI19" s="990"/>
      <c r="DJ19" s="990"/>
      <c r="DK19" s="991"/>
      <c r="DL19" s="989"/>
      <c r="DM19" s="990"/>
      <c r="DN19" s="990"/>
      <c r="DO19" s="990"/>
      <c r="DP19" s="991"/>
      <c r="DQ19" s="989"/>
      <c r="DR19" s="990"/>
      <c r="DS19" s="990"/>
      <c r="DT19" s="990"/>
      <c r="DU19" s="991"/>
      <c r="DV19" s="992"/>
      <c r="DW19" s="993"/>
      <c r="DX19" s="993"/>
      <c r="DY19" s="993"/>
      <c r="DZ19" s="994"/>
      <c r="EA19" s="222"/>
    </row>
    <row r="20" spans="1:131" s="223" customFormat="1" ht="26.25" customHeight="1" x14ac:dyDescent="0.15">
      <c r="A20" s="226">
        <v>14</v>
      </c>
      <c r="B20" s="1030"/>
      <c r="C20" s="1031"/>
      <c r="D20" s="1031"/>
      <c r="E20" s="1031"/>
      <c r="F20" s="1031"/>
      <c r="G20" s="1031"/>
      <c r="H20" s="1031"/>
      <c r="I20" s="1031"/>
      <c r="J20" s="1031"/>
      <c r="K20" s="1031"/>
      <c r="L20" s="1031"/>
      <c r="M20" s="1031"/>
      <c r="N20" s="1031"/>
      <c r="O20" s="1031"/>
      <c r="P20" s="1032"/>
      <c r="Q20" s="1038"/>
      <c r="R20" s="1039"/>
      <c r="S20" s="1039"/>
      <c r="T20" s="1039"/>
      <c r="U20" s="1039"/>
      <c r="V20" s="1039"/>
      <c r="W20" s="1039"/>
      <c r="X20" s="1039"/>
      <c r="Y20" s="1039"/>
      <c r="Z20" s="1039"/>
      <c r="AA20" s="1039"/>
      <c r="AB20" s="1039"/>
      <c r="AC20" s="1039"/>
      <c r="AD20" s="1039"/>
      <c r="AE20" s="1040"/>
      <c r="AF20" s="1035"/>
      <c r="AG20" s="1036"/>
      <c r="AH20" s="1036"/>
      <c r="AI20" s="1036"/>
      <c r="AJ20" s="1037"/>
      <c r="AK20" s="1080"/>
      <c r="AL20" s="1081"/>
      <c r="AM20" s="1081"/>
      <c r="AN20" s="1081"/>
      <c r="AO20" s="1081"/>
      <c r="AP20" s="1081"/>
      <c r="AQ20" s="1081"/>
      <c r="AR20" s="1081"/>
      <c r="AS20" s="1081"/>
      <c r="AT20" s="1081"/>
      <c r="AU20" s="1082"/>
      <c r="AV20" s="1082"/>
      <c r="AW20" s="1082"/>
      <c r="AX20" s="1082"/>
      <c r="AY20" s="1083"/>
      <c r="AZ20" s="220"/>
      <c r="BA20" s="220"/>
      <c r="BB20" s="220"/>
      <c r="BC20" s="220"/>
      <c r="BD20" s="220"/>
      <c r="BE20" s="221"/>
      <c r="BF20" s="221"/>
      <c r="BG20" s="221"/>
      <c r="BH20" s="221"/>
      <c r="BI20" s="221"/>
      <c r="BJ20" s="221"/>
      <c r="BK20" s="221"/>
      <c r="BL20" s="221"/>
      <c r="BM20" s="221"/>
      <c r="BN20" s="221"/>
      <c r="BO20" s="221"/>
      <c r="BP20" s="221"/>
      <c r="BQ20" s="226">
        <v>14</v>
      </c>
      <c r="BR20" s="227"/>
      <c r="BS20" s="992"/>
      <c r="BT20" s="993"/>
      <c r="BU20" s="993"/>
      <c r="BV20" s="993"/>
      <c r="BW20" s="993"/>
      <c r="BX20" s="993"/>
      <c r="BY20" s="993"/>
      <c r="BZ20" s="993"/>
      <c r="CA20" s="993"/>
      <c r="CB20" s="993"/>
      <c r="CC20" s="993"/>
      <c r="CD20" s="993"/>
      <c r="CE20" s="993"/>
      <c r="CF20" s="993"/>
      <c r="CG20" s="1014"/>
      <c r="CH20" s="989"/>
      <c r="CI20" s="990"/>
      <c r="CJ20" s="990"/>
      <c r="CK20" s="990"/>
      <c r="CL20" s="991"/>
      <c r="CM20" s="989"/>
      <c r="CN20" s="990"/>
      <c r="CO20" s="990"/>
      <c r="CP20" s="990"/>
      <c r="CQ20" s="991"/>
      <c r="CR20" s="989"/>
      <c r="CS20" s="990"/>
      <c r="CT20" s="990"/>
      <c r="CU20" s="990"/>
      <c r="CV20" s="991"/>
      <c r="CW20" s="989"/>
      <c r="CX20" s="990"/>
      <c r="CY20" s="990"/>
      <c r="CZ20" s="990"/>
      <c r="DA20" s="991"/>
      <c r="DB20" s="989"/>
      <c r="DC20" s="990"/>
      <c r="DD20" s="990"/>
      <c r="DE20" s="990"/>
      <c r="DF20" s="991"/>
      <c r="DG20" s="989"/>
      <c r="DH20" s="990"/>
      <c r="DI20" s="990"/>
      <c r="DJ20" s="990"/>
      <c r="DK20" s="991"/>
      <c r="DL20" s="989"/>
      <c r="DM20" s="990"/>
      <c r="DN20" s="990"/>
      <c r="DO20" s="990"/>
      <c r="DP20" s="991"/>
      <c r="DQ20" s="989"/>
      <c r="DR20" s="990"/>
      <c r="DS20" s="990"/>
      <c r="DT20" s="990"/>
      <c r="DU20" s="991"/>
      <c r="DV20" s="992"/>
      <c r="DW20" s="993"/>
      <c r="DX20" s="993"/>
      <c r="DY20" s="993"/>
      <c r="DZ20" s="994"/>
      <c r="EA20" s="222"/>
    </row>
    <row r="21" spans="1:131" s="223" customFormat="1" ht="26.25" customHeight="1" thickBot="1" x14ac:dyDescent="0.2">
      <c r="A21" s="226">
        <v>15</v>
      </c>
      <c r="B21" s="1030"/>
      <c r="C21" s="1031"/>
      <c r="D21" s="1031"/>
      <c r="E21" s="1031"/>
      <c r="F21" s="1031"/>
      <c r="G21" s="1031"/>
      <c r="H21" s="1031"/>
      <c r="I21" s="1031"/>
      <c r="J21" s="1031"/>
      <c r="K21" s="1031"/>
      <c r="L21" s="1031"/>
      <c r="M21" s="1031"/>
      <c r="N21" s="1031"/>
      <c r="O21" s="1031"/>
      <c r="P21" s="1032"/>
      <c r="Q21" s="1038"/>
      <c r="R21" s="1039"/>
      <c r="S21" s="1039"/>
      <c r="T21" s="1039"/>
      <c r="U21" s="1039"/>
      <c r="V21" s="1039"/>
      <c r="W21" s="1039"/>
      <c r="X21" s="1039"/>
      <c r="Y21" s="1039"/>
      <c r="Z21" s="1039"/>
      <c r="AA21" s="1039"/>
      <c r="AB21" s="1039"/>
      <c r="AC21" s="1039"/>
      <c r="AD21" s="1039"/>
      <c r="AE21" s="1040"/>
      <c r="AF21" s="1035"/>
      <c r="AG21" s="1036"/>
      <c r="AH21" s="1036"/>
      <c r="AI21" s="1036"/>
      <c r="AJ21" s="1037"/>
      <c r="AK21" s="1080"/>
      <c r="AL21" s="1081"/>
      <c r="AM21" s="1081"/>
      <c r="AN21" s="1081"/>
      <c r="AO21" s="1081"/>
      <c r="AP21" s="1081"/>
      <c r="AQ21" s="1081"/>
      <c r="AR21" s="1081"/>
      <c r="AS21" s="1081"/>
      <c r="AT21" s="1081"/>
      <c r="AU21" s="1082"/>
      <c r="AV21" s="1082"/>
      <c r="AW21" s="1082"/>
      <c r="AX21" s="1082"/>
      <c r="AY21" s="1083"/>
      <c r="AZ21" s="220"/>
      <c r="BA21" s="220"/>
      <c r="BB21" s="220"/>
      <c r="BC21" s="220"/>
      <c r="BD21" s="220"/>
      <c r="BE21" s="221"/>
      <c r="BF21" s="221"/>
      <c r="BG21" s="221"/>
      <c r="BH21" s="221"/>
      <c r="BI21" s="221"/>
      <c r="BJ21" s="221"/>
      <c r="BK21" s="221"/>
      <c r="BL21" s="221"/>
      <c r="BM21" s="221"/>
      <c r="BN21" s="221"/>
      <c r="BO21" s="221"/>
      <c r="BP21" s="221"/>
      <c r="BQ21" s="226">
        <v>15</v>
      </c>
      <c r="BR21" s="227"/>
      <c r="BS21" s="992"/>
      <c r="BT21" s="993"/>
      <c r="BU21" s="993"/>
      <c r="BV21" s="993"/>
      <c r="BW21" s="993"/>
      <c r="BX21" s="993"/>
      <c r="BY21" s="993"/>
      <c r="BZ21" s="993"/>
      <c r="CA21" s="993"/>
      <c r="CB21" s="993"/>
      <c r="CC21" s="993"/>
      <c r="CD21" s="993"/>
      <c r="CE21" s="993"/>
      <c r="CF21" s="993"/>
      <c r="CG21" s="1014"/>
      <c r="CH21" s="989"/>
      <c r="CI21" s="990"/>
      <c r="CJ21" s="990"/>
      <c r="CK21" s="990"/>
      <c r="CL21" s="991"/>
      <c r="CM21" s="989"/>
      <c r="CN21" s="990"/>
      <c r="CO21" s="990"/>
      <c r="CP21" s="990"/>
      <c r="CQ21" s="991"/>
      <c r="CR21" s="989"/>
      <c r="CS21" s="990"/>
      <c r="CT21" s="990"/>
      <c r="CU21" s="990"/>
      <c r="CV21" s="991"/>
      <c r="CW21" s="989"/>
      <c r="CX21" s="990"/>
      <c r="CY21" s="990"/>
      <c r="CZ21" s="990"/>
      <c r="DA21" s="991"/>
      <c r="DB21" s="989"/>
      <c r="DC21" s="990"/>
      <c r="DD21" s="990"/>
      <c r="DE21" s="990"/>
      <c r="DF21" s="991"/>
      <c r="DG21" s="989"/>
      <c r="DH21" s="990"/>
      <c r="DI21" s="990"/>
      <c r="DJ21" s="990"/>
      <c r="DK21" s="991"/>
      <c r="DL21" s="989"/>
      <c r="DM21" s="990"/>
      <c r="DN21" s="990"/>
      <c r="DO21" s="990"/>
      <c r="DP21" s="991"/>
      <c r="DQ21" s="989"/>
      <c r="DR21" s="990"/>
      <c r="DS21" s="990"/>
      <c r="DT21" s="990"/>
      <c r="DU21" s="991"/>
      <c r="DV21" s="992"/>
      <c r="DW21" s="993"/>
      <c r="DX21" s="993"/>
      <c r="DY21" s="993"/>
      <c r="DZ21" s="994"/>
      <c r="EA21" s="222"/>
    </row>
    <row r="22" spans="1:131" s="223" customFormat="1" ht="26.25" customHeight="1" x14ac:dyDescent="0.15">
      <c r="A22" s="226">
        <v>16</v>
      </c>
      <c r="B22" s="1030"/>
      <c r="C22" s="1031"/>
      <c r="D22" s="1031"/>
      <c r="E22" s="1031"/>
      <c r="F22" s="1031"/>
      <c r="G22" s="1031"/>
      <c r="H22" s="1031"/>
      <c r="I22" s="1031"/>
      <c r="J22" s="1031"/>
      <c r="K22" s="1031"/>
      <c r="L22" s="1031"/>
      <c r="M22" s="1031"/>
      <c r="N22" s="1031"/>
      <c r="O22" s="1031"/>
      <c r="P22" s="1032"/>
      <c r="Q22" s="1073"/>
      <c r="R22" s="1074"/>
      <c r="S22" s="1074"/>
      <c r="T22" s="1074"/>
      <c r="U22" s="1074"/>
      <c r="V22" s="1074"/>
      <c r="W22" s="1074"/>
      <c r="X22" s="1074"/>
      <c r="Y22" s="1074"/>
      <c r="Z22" s="1074"/>
      <c r="AA22" s="1074"/>
      <c r="AB22" s="1074"/>
      <c r="AC22" s="1074"/>
      <c r="AD22" s="1074"/>
      <c r="AE22" s="1075"/>
      <c r="AF22" s="1035"/>
      <c r="AG22" s="1036"/>
      <c r="AH22" s="1036"/>
      <c r="AI22" s="1036"/>
      <c r="AJ22" s="1037"/>
      <c r="AK22" s="1076"/>
      <c r="AL22" s="1077"/>
      <c r="AM22" s="1077"/>
      <c r="AN22" s="1077"/>
      <c r="AO22" s="1077"/>
      <c r="AP22" s="1077"/>
      <c r="AQ22" s="1077"/>
      <c r="AR22" s="1077"/>
      <c r="AS22" s="1077"/>
      <c r="AT22" s="1077"/>
      <c r="AU22" s="1078"/>
      <c r="AV22" s="1078"/>
      <c r="AW22" s="1078"/>
      <c r="AX22" s="1078"/>
      <c r="AY22" s="1079"/>
      <c r="AZ22" s="1028" t="s">
        <v>375</v>
      </c>
      <c r="BA22" s="1028"/>
      <c r="BB22" s="1028"/>
      <c r="BC22" s="1028"/>
      <c r="BD22" s="1029"/>
      <c r="BE22" s="221"/>
      <c r="BF22" s="221"/>
      <c r="BG22" s="221"/>
      <c r="BH22" s="221"/>
      <c r="BI22" s="221"/>
      <c r="BJ22" s="221"/>
      <c r="BK22" s="221"/>
      <c r="BL22" s="221"/>
      <c r="BM22" s="221"/>
      <c r="BN22" s="221"/>
      <c r="BO22" s="221"/>
      <c r="BP22" s="221"/>
      <c r="BQ22" s="226">
        <v>16</v>
      </c>
      <c r="BR22" s="227"/>
      <c r="BS22" s="992"/>
      <c r="BT22" s="993"/>
      <c r="BU22" s="993"/>
      <c r="BV22" s="993"/>
      <c r="BW22" s="993"/>
      <c r="BX22" s="993"/>
      <c r="BY22" s="993"/>
      <c r="BZ22" s="993"/>
      <c r="CA22" s="993"/>
      <c r="CB22" s="993"/>
      <c r="CC22" s="993"/>
      <c r="CD22" s="993"/>
      <c r="CE22" s="993"/>
      <c r="CF22" s="993"/>
      <c r="CG22" s="1014"/>
      <c r="CH22" s="989"/>
      <c r="CI22" s="990"/>
      <c r="CJ22" s="990"/>
      <c r="CK22" s="990"/>
      <c r="CL22" s="991"/>
      <c r="CM22" s="989"/>
      <c r="CN22" s="990"/>
      <c r="CO22" s="990"/>
      <c r="CP22" s="990"/>
      <c r="CQ22" s="991"/>
      <c r="CR22" s="989"/>
      <c r="CS22" s="990"/>
      <c r="CT22" s="990"/>
      <c r="CU22" s="990"/>
      <c r="CV22" s="991"/>
      <c r="CW22" s="989"/>
      <c r="CX22" s="990"/>
      <c r="CY22" s="990"/>
      <c r="CZ22" s="990"/>
      <c r="DA22" s="991"/>
      <c r="DB22" s="989"/>
      <c r="DC22" s="990"/>
      <c r="DD22" s="990"/>
      <c r="DE22" s="990"/>
      <c r="DF22" s="991"/>
      <c r="DG22" s="989"/>
      <c r="DH22" s="990"/>
      <c r="DI22" s="990"/>
      <c r="DJ22" s="990"/>
      <c r="DK22" s="991"/>
      <c r="DL22" s="989"/>
      <c r="DM22" s="990"/>
      <c r="DN22" s="990"/>
      <c r="DO22" s="990"/>
      <c r="DP22" s="991"/>
      <c r="DQ22" s="989"/>
      <c r="DR22" s="990"/>
      <c r="DS22" s="990"/>
      <c r="DT22" s="990"/>
      <c r="DU22" s="991"/>
      <c r="DV22" s="992"/>
      <c r="DW22" s="993"/>
      <c r="DX22" s="993"/>
      <c r="DY22" s="993"/>
      <c r="DZ22" s="994"/>
      <c r="EA22" s="222"/>
    </row>
    <row r="23" spans="1:131" s="223" customFormat="1" ht="26.25" customHeight="1" thickBot="1" x14ac:dyDescent="0.2">
      <c r="A23" s="228" t="s">
        <v>376</v>
      </c>
      <c r="B23" s="937" t="s">
        <v>377</v>
      </c>
      <c r="C23" s="938"/>
      <c r="D23" s="938"/>
      <c r="E23" s="938"/>
      <c r="F23" s="938"/>
      <c r="G23" s="938"/>
      <c r="H23" s="938"/>
      <c r="I23" s="938"/>
      <c r="J23" s="938"/>
      <c r="K23" s="938"/>
      <c r="L23" s="938"/>
      <c r="M23" s="938"/>
      <c r="N23" s="938"/>
      <c r="O23" s="938"/>
      <c r="P23" s="948"/>
      <c r="Q23" s="1067">
        <v>9854</v>
      </c>
      <c r="R23" s="1061"/>
      <c r="S23" s="1061"/>
      <c r="T23" s="1061"/>
      <c r="U23" s="1061"/>
      <c r="V23" s="1061">
        <v>9541</v>
      </c>
      <c r="W23" s="1061"/>
      <c r="X23" s="1061"/>
      <c r="Y23" s="1061"/>
      <c r="Z23" s="1061"/>
      <c r="AA23" s="1061">
        <v>313</v>
      </c>
      <c r="AB23" s="1061"/>
      <c r="AC23" s="1061"/>
      <c r="AD23" s="1061"/>
      <c r="AE23" s="1068"/>
      <c r="AF23" s="1069">
        <v>308</v>
      </c>
      <c r="AG23" s="1061"/>
      <c r="AH23" s="1061"/>
      <c r="AI23" s="1061"/>
      <c r="AJ23" s="1070"/>
      <c r="AK23" s="1071"/>
      <c r="AL23" s="1072"/>
      <c r="AM23" s="1072"/>
      <c r="AN23" s="1072"/>
      <c r="AO23" s="1072"/>
      <c r="AP23" s="1061">
        <v>9669</v>
      </c>
      <c r="AQ23" s="1061"/>
      <c r="AR23" s="1061"/>
      <c r="AS23" s="1061"/>
      <c r="AT23" s="1061"/>
      <c r="AU23" s="1062"/>
      <c r="AV23" s="1062"/>
      <c r="AW23" s="1062"/>
      <c r="AX23" s="1062"/>
      <c r="AY23" s="1063"/>
      <c r="AZ23" s="1064" t="s">
        <v>122</v>
      </c>
      <c r="BA23" s="1065"/>
      <c r="BB23" s="1065"/>
      <c r="BC23" s="1065"/>
      <c r="BD23" s="1066"/>
      <c r="BE23" s="221"/>
      <c r="BF23" s="221"/>
      <c r="BG23" s="221"/>
      <c r="BH23" s="221"/>
      <c r="BI23" s="221"/>
      <c r="BJ23" s="221"/>
      <c r="BK23" s="221"/>
      <c r="BL23" s="221"/>
      <c r="BM23" s="221"/>
      <c r="BN23" s="221"/>
      <c r="BO23" s="221"/>
      <c r="BP23" s="221"/>
      <c r="BQ23" s="226">
        <v>17</v>
      </c>
      <c r="BR23" s="227"/>
      <c r="BS23" s="992"/>
      <c r="BT23" s="993"/>
      <c r="BU23" s="993"/>
      <c r="BV23" s="993"/>
      <c r="BW23" s="993"/>
      <c r="BX23" s="993"/>
      <c r="BY23" s="993"/>
      <c r="BZ23" s="993"/>
      <c r="CA23" s="993"/>
      <c r="CB23" s="993"/>
      <c r="CC23" s="993"/>
      <c r="CD23" s="993"/>
      <c r="CE23" s="993"/>
      <c r="CF23" s="993"/>
      <c r="CG23" s="1014"/>
      <c r="CH23" s="989"/>
      <c r="CI23" s="990"/>
      <c r="CJ23" s="990"/>
      <c r="CK23" s="990"/>
      <c r="CL23" s="991"/>
      <c r="CM23" s="989"/>
      <c r="CN23" s="990"/>
      <c r="CO23" s="990"/>
      <c r="CP23" s="990"/>
      <c r="CQ23" s="991"/>
      <c r="CR23" s="989"/>
      <c r="CS23" s="990"/>
      <c r="CT23" s="990"/>
      <c r="CU23" s="990"/>
      <c r="CV23" s="991"/>
      <c r="CW23" s="989"/>
      <c r="CX23" s="990"/>
      <c r="CY23" s="990"/>
      <c r="CZ23" s="990"/>
      <c r="DA23" s="991"/>
      <c r="DB23" s="989"/>
      <c r="DC23" s="990"/>
      <c r="DD23" s="990"/>
      <c r="DE23" s="990"/>
      <c r="DF23" s="991"/>
      <c r="DG23" s="989"/>
      <c r="DH23" s="990"/>
      <c r="DI23" s="990"/>
      <c r="DJ23" s="990"/>
      <c r="DK23" s="991"/>
      <c r="DL23" s="989"/>
      <c r="DM23" s="990"/>
      <c r="DN23" s="990"/>
      <c r="DO23" s="990"/>
      <c r="DP23" s="991"/>
      <c r="DQ23" s="989"/>
      <c r="DR23" s="990"/>
      <c r="DS23" s="990"/>
      <c r="DT23" s="990"/>
      <c r="DU23" s="991"/>
      <c r="DV23" s="992"/>
      <c r="DW23" s="993"/>
      <c r="DX23" s="993"/>
      <c r="DY23" s="993"/>
      <c r="DZ23" s="994"/>
      <c r="EA23" s="222"/>
    </row>
    <row r="24" spans="1:131" s="223" customFormat="1" ht="26.25" customHeight="1" x14ac:dyDescent="0.15">
      <c r="A24" s="1060" t="s">
        <v>378</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20"/>
      <c r="BA24" s="220"/>
      <c r="BB24" s="220"/>
      <c r="BC24" s="220"/>
      <c r="BD24" s="220"/>
      <c r="BE24" s="221"/>
      <c r="BF24" s="221"/>
      <c r="BG24" s="221"/>
      <c r="BH24" s="221"/>
      <c r="BI24" s="221"/>
      <c r="BJ24" s="221"/>
      <c r="BK24" s="221"/>
      <c r="BL24" s="221"/>
      <c r="BM24" s="221"/>
      <c r="BN24" s="221"/>
      <c r="BO24" s="221"/>
      <c r="BP24" s="221"/>
      <c r="BQ24" s="226">
        <v>18</v>
      </c>
      <c r="BR24" s="227"/>
      <c r="BS24" s="992"/>
      <c r="BT24" s="993"/>
      <c r="BU24" s="993"/>
      <c r="BV24" s="993"/>
      <c r="BW24" s="993"/>
      <c r="BX24" s="993"/>
      <c r="BY24" s="993"/>
      <c r="BZ24" s="993"/>
      <c r="CA24" s="993"/>
      <c r="CB24" s="993"/>
      <c r="CC24" s="993"/>
      <c r="CD24" s="993"/>
      <c r="CE24" s="993"/>
      <c r="CF24" s="993"/>
      <c r="CG24" s="1014"/>
      <c r="CH24" s="989"/>
      <c r="CI24" s="990"/>
      <c r="CJ24" s="990"/>
      <c r="CK24" s="990"/>
      <c r="CL24" s="991"/>
      <c r="CM24" s="989"/>
      <c r="CN24" s="990"/>
      <c r="CO24" s="990"/>
      <c r="CP24" s="990"/>
      <c r="CQ24" s="991"/>
      <c r="CR24" s="989"/>
      <c r="CS24" s="990"/>
      <c r="CT24" s="990"/>
      <c r="CU24" s="990"/>
      <c r="CV24" s="991"/>
      <c r="CW24" s="989"/>
      <c r="CX24" s="990"/>
      <c r="CY24" s="990"/>
      <c r="CZ24" s="990"/>
      <c r="DA24" s="991"/>
      <c r="DB24" s="989"/>
      <c r="DC24" s="990"/>
      <c r="DD24" s="990"/>
      <c r="DE24" s="990"/>
      <c r="DF24" s="991"/>
      <c r="DG24" s="989"/>
      <c r="DH24" s="990"/>
      <c r="DI24" s="990"/>
      <c r="DJ24" s="990"/>
      <c r="DK24" s="991"/>
      <c r="DL24" s="989"/>
      <c r="DM24" s="990"/>
      <c r="DN24" s="990"/>
      <c r="DO24" s="990"/>
      <c r="DP24" s="991"/>
      <c r="DQ24" s="989"/>
      <c r="DR24" s="990"/>
      <c r="DS24" s="990"/>
      <c r="DT24" s="990"/>
      <c r="DU24" s="991"/>
      <c r="DV24" s="992"/>
      <c r="DW24" s="993"/>
      <c r="DX24" s="993"/>
      <c r="DY24" s="993"/>
      <c r="DZ24" s="994"/>
      <c r="EA24" s="222"/>
    </row>
    <row r="25" spans="1:131" ht="26.25" customHeight="1" thickBot="1" x14ac:dyDescent="0.2">
      <c r="A25" s="1059" t="s">
        <v>379</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20"/>
      <c r="BK25" s="220"/>
      <c r="BL25" s="220"/>
      <c r="BM25" s="220"/>
      <c r="BN25" s="220"/>
      <c r="BO25" s="229"/>
      <c r="BP25" s="229"/>
      <c r="BQ25" s="226">
        <v>19</v>
      </c>
      <c r="BR25" s="227"/>
      <c r="BS25" s="992"/>
      <c r="BT25" s="993"/>
      <c r="BU25" s="993"/>
      <c r="BV25" s="993"/>
      <c r="BW25" s="993"/>
      <c r="BX25" s="993"/>
      <c r="BY25" s="993"/>
      <c r="BZ25" s="993"/>
      <c r="CA25" s="993"/>
      <c r="CB25" s="993"/>
      <c r="CC25" s="993"/>
      <c r="CD25" s="993"/>
      <c r="CE25" s="993"/>
      <c r="CF25" s="993"/>
      <c r="CG25" s="1014"/>
      <c r="CH25" s="989"/>
      <c r="CI25" s="990"/>
      <c r="CJ25" s="990"/>
      <c r="CK25" s="990"/>
      <c r="CL25" s="991"/>
      <c r="CM25" s="989"/>
      <c r="CN25" s="990"/>
      <c r="CO25" s="990"/>
      <c r="CP25" s="990"/>
      <c r="CQ25" s="991"/>
      <c r="CR25" s="989"/>
      <c r="CS25" s="990"/>
      <c r="CT25" s="990"/>
      <c r="CU25" s="990"/>
      <c r="CV25" s="991"/>
      <c r="CW25" s="989"/>
      <c r="CX25" s="990"/>
      <c r="CY25" s="990"/>
      <c r="CZ25" s="990"/>
      <c r="DA25" s="991"/>
      <c r="DB25" s="989"/>
      <c r="DC25" s="990"/>
      <c r="DD25" s="990"/>
      <c r="DE25" s="990"/>
      <c r="DF25" s="991"/>
      <c r="DG25" s="989"/>
      <c r="DH25" s="990"/>
      <c r="DI25" s="990"/>
      <c r="DJ25" s="990"/>
      <c r="DK25" s="991"/>
      <c r="DL25" s="989"/>
      <c r="DM25" s="990"/>
      <c r="DN25" s="990"/>
      <c r="DO25" s="990"/>
      <c r="DP25" s="991"/>
      <c r="DQ25" s="989"/>
      <c r="DR25" s="990"/>
      <c r="DS25" s="990"/>
      <c r="DT25" s="990"/>
      <c r="DU25" s="991"/>
      <c r="DV25" s="992"/>
      <c r="DW25" s="993"/>
      <c r="DX25" s="993"/>
      <c r="DY25" s="993"/>
      <c r="DZ25" s="994"/>
      <c r="EA25" s="218"/>
    </row>
    <row r="26" spans="1:131" ht="26.25" customHeight="1" x14ac:dyDescent="0.15">
      <c r="A26" s="995" t="s">
        <v>357</v>
      </c>
      <c r="B26" s="996"/>
      <c r="C26" s="996"/>
      <c r="D26" s="996"/>
      <c r="E26" s="996"/>
      <c r="F26" s="996"/>
      <c r="G26" s="996"/>
      <c r="H26" s="996"/>
      <c r="I26" s="996"/>
      <c r="J26" s="996"/>
      <c r="K26" s="996"/>
      <c r="L26" s="996"/>
      <c r="M26" s="996"/>
      <c r="N26" s="996"/>
      <c r="O26" s="996"/>
      <c r="P26" s="997"/>
      <c r="Q26" s="1001" t="s">
        <v>380</v>
      </c>
      <c r="R26" s="1002"/>
      <c r="S26" s="1002"/>
      <c r="T26" s="1002"/>
      <c r="U26" s="1003"/>
      <c r="V26" s="1001" t="s">
        <v>381</v>
      </c>
      <c r="W26" s="1002"/>
      <c r="X26" s="1002"/>
      <c r="Y26" s="1002"/>
      <c r="Z26" s="1003"/>
      <c r="AA26" s="1001" t="s">
        <v>382</v>
      </c>
      <c r="AB26" s="1002"/>
      <c r="AC26" s="1002"/>
      <c r="AD26" s="1002"/>
      <c r="AE26" s="1002"/>
      <c r="AF26" s="1055" t="s">
        <v>383</v>
      </c>
      <c r="AG26" s="1008"/>
      <c r="AH26" s="1008"/>
      <c r="AI26" s="1008"/>
      <c r="AJ26" s="1056"/>
      <c r="AK26" s="1002" t="s">
        <v>384</v>
      </c>
      <c r="AL26" s="1002"/>
      <c r="AM26" s="1002"/>
      <c r="AN26" s="1002"/>
      <c r="AO26" s="1003"/>
      <c r="AP26" s="1001" t="s">
        <v>385</v>
      </c>
      <c r="AQ26" s="1002"/>
      <c r="AR26" s="1002"/>
      <c r="AS26" s="1002"/>
      <c r="AT26" s="1003"/>
      <c r="AU26" s="1001" t="s">
        <v>386</v>
      </c>
      <c r="AV26" s="1002"/>
      <c r="AW26" s="1002"/>
      <c r="AX26" s="1002"/>
      <c r="AY26" s="1003"/>
      <c r="AZ26" s="1001" t="s">
        <v>387</v>
      </c>
      <c r="BA26" s="1002"/>
      <c r="BB26" s="1002"/>
      <c r="BC26" s="1002"/>
      <c r="BD26" s="1003"/>
      <c r="BE26" s="1001" t="s">
        <v>364</v>
      </c>
      <c r="BF26" s="1002"/>
      <c r="BG26" s="1002"/>
      <c r="BH26" s="1002"/>
      <c r="BI26" s="1015"/>
      <c r="BJ26" s="220"/>
      <c r="BK26" s="220"/>
      <c r="BL26" s="220"/>
      <c r="BM26" s="220"/>
      <c r="BN26" s="220"/>
      <c r="BO26" s="229"/>
      <c r="BP26" s="229"/>
      <c r="BQ26" s="226">
        <v>20</v>
      </c>
      <c r="BR26" s="227"/>
      <c r="BS26" s="992"/>
      <c r="BT26" s="993"/>
      <c r="BU26" s="993"/>
      <c r="BV26" s="993"/>
      <c r="BW26" s="993"/>
      <c r="BX26" s="993"/>
      <c r="BY26" s="993"/>
      <c r="BZ26" s="993"/>
      <c r="CA26" s="993"/>
      <c r="CB26" s="993"/>
      <c r="CC26" s="993"/>
      <c r="CD26" s="993"/>
      <c r="CE26" s="993"/>
      <c r="CF26" s="993"/>
      <c r="CG26" s="1014"/>
      <c r="CH26" s="989"/>
      <c r="CI26" s="990"/>
      <c r="CJ26" s="990"/>
      <c r="CK26" s="990"/>
      <c r="CL26" s="991"/>
      <c r="CM26" s="989"/>
      <c r="CN26" s="990"/>
      <c r="CO26" s="990"/>
      <c r="CP26" s="990"/>
      <c r="CQ26" s="991"/>
      <c r="CR26" s="989"/>
      <c r="CS26" s="990"/>
      <c r="CT26" s="990"/>
      <c r="CU26" s="990"/>
      <c r="CV26" s="991"/>
      <c r="CW26" s="989"/>
      <c r="CX26" s="990"/>
      <c r="CY26" s="990"/>
      <c r="CZ26" s="990"/>
      <c r="DA26" s="991"/>
      <c r="DB26" s="989"/>
      <c r="DC26" s="990"/>
      <c r="DD26" s="990"/>
      <c r="DE26" s="990"/>
      <c r="DF26" s="991"/>
      <c r="DG26" s="989"/>
      <c r="DH26" s="990"/>
      <c r="DI26" s="990"/>
      <c r="DJ26" s="990"/>
      <c r="DK26" s="991"/>
      <c r="DL26" s="989"/>
      <c r="DM26" s="990"/>
      <c r="DN26" s="990"/>
      <c r="DO26" s="990"/>
      <c r="DP26" s="991"/>
      <c r="DQ26" s="989"/>
      <c r="DR26" s="990"/>
      <c r="DS26" s="990"/>
      <c r="DT26" s="990"/>
      <c r="DU26" s="991"/>
      <c r="DV26" s="992"/>
      <c r="DW26" s="993"/>
      <c r="DX26" s="993"/>
      <c r="DY26" s="993"/>
      <c r="DZ26" s="994"/>
      <c r="EA26" s="218"/>
    </row>
    <row r="27" spans="1:131" ht="26.25" customHeight="1" thickBot="1" x14ac:dyDescent="0.2">
      <c r="A27" s="998"/>
      <c r="B27" s="999"/>
      <c r="C27" s="999"/>
      <c r="D27" s="999"/>
      <c r="E27" s="999"/>
      <c r="F27" s="999"/>
      <c r="G27" s="999"/>
      <c r="H27" s="999"/>
      <c r="I27" s="999"/>
      <c r="J27" s="999"/>
      <c r="K27" s="999"/>
      <c r="L27" s="999"/>
      <c r="M27" s="999"/>
      <c r="N27" s="999"/>
      <c r="O27" s="999"/>
      <c r="P27" s="1000"/>
      <c r="Q27" s="1004"/>
      <c r="R27" s="1005"/>
      <c r="S27" s="1005"/>
      <c r="T27" s="1005"/>
      <c r="U27" s="1006"/>
      <c r="V27" s="1004"/>
      <c r="W27" s="1005"/>
      <c r="X27" s="1005"/>
      <c r="Y27" s="1005"/>
      <c r="Z27" s="1006"/>
      <c r="AA27" s="1004"/>
      <c r="AB27" s="1005"/>
      <c r="AC27" s="1005"/>
      <c r="AD27" s="1005"/>
      <c r="AE27" s="1005"/>
      <c r="AF27" s="1057"/>
      <c r="AG27" s="1011"/>
      <c r="AH27" s="1011"/>
      <c r="AI27" s="1011"/>
      <c r="AJ27" s="1058"/>
      <c r="AK27" s="1005"/>
      <c r="AL27" s="1005"/>
      <c r="AM27" s="1005"/>
      <c r="AN27" s="1005"/>
      <c r="AO27" s="1006"/>
      <c r="AP27" s="1004"/>
      <c r="AQ27" s="1005"/>
      <c r="AR27" s="1005"/>
      <c r="AS27" s="1005"/>
      <c r="AT27" s="1006"/>
      <c r="AU27" s="1004"/>
      <c r="AV27" s="1005"/>
      <c r="AW27" s="1005"/>
      <c r="AX27" s="1005"/>
      <c r="AY27" s="1006"/>
      <c r="AZ27" s="1004"/>
      <c r="BA27" s="1005"/>
      <c r="BB27" s="1005"/>
      <c r="BC27" s="1005"/>
      <c r="BD27" s="1006"/>
      <c r="BE27" s="1004"/>
      <c r="BF27" s="1005"/>
      <c r="BG27" s="1005"/>
      <c r="BH27" s="1005"/>
      <c r="BI27" s="1016"/>
      <c r="BJ27" s="220"/>
      <c r="BK27" s="220"/>
      <c r="BL27" s="220"/>
      <c r="BM27" s="220"/>
      <c r="BN27" s="220"/>
      <c r="BO27" s="229"/>
      <c r="BP27" s="229"/>
      <c r="BQ27" s="226">
        <v>21</v>
      </c>
      <c r="BR27" s="227"/>
      <c r="BS27" s="992"/>
      <c r="BT27" s="993"/>
      <c r="BU27" s="993"/>
      <c r="BV27" s="993"/>
      <c r="BW27" s="993"/>
      <c r="BX27" s="993"/>
      <c r="BY27" s="993"/>
      <c r="BZ27" s="993"/>
      <c r="CA27" s="993"/>
      <c r="CB27" s="993"/>
      <c r="CC27" s="993"/>
      <c r="CD27" s="993"/>
      <c r="CE27" s="993"/>
      <c r="CF27" s="993"/>
      <c r="CG27" s="1014"/>
      <c r="CH27" s="989"/>
      <c r="CI27" s="990"/>
      <c r="CJ27" s="990"/>
      <c r="CK27" s="990"/>
      <c r="CL27" s="991"/>
      <c r="CM27" s="989"/>
      <c r="CN27" s="990"/>
      <c r="CO27" s="990"/>
      <c r="CP27" s="990"/>
      <c r="CQ27" s="991"/>
      <c r="CR27" s="989"/>
      <c r="CS27" s="990"/>
      <c r="CT27" s="990"/>
      <c r="CU27" s="990"/>
      <c r="CV27" s="991"/>
      <c r="CW27" s="989"/>
      <c r="CX27" s="990"/>
      <c r="CY27" s="990"/>
      <c r="CZ27" s="990"/>
      <c r="DA27" s="991"/>
      <c r="DB27" s="989"/>
      <c r="DC27" s="990"/>
      <c r="DD27" s="990"/>
      <c r="DE27" s="990"/>
      <c r="DF27" s="991"/>
      <c r="DG27" s="989"/>
      <c r="DH27" s="990"/>
      <c r="DI27" s="990"/>
      <c r="DJ27" s="990"/>
      <c r="DK27" s="991"/>
      <c r="DL27" s="989"/>
      <c r="DM27" s="990"/>
      <c r="DN27" s="990"/>
      <c r="DO27" s="990"/>
      <c r="DP27" s="991"/>
      <c r="DQ27" s="989"/>
      <c r="DR27" s="990"/>
      <c r="DS27" s="990"/>
      <c r="DT27" s="990"/>
      <c r="DU27" s="991"/>
      <c r="DV27" s="992"/>
      <c r="DW27" s="993"/>
      <c r="DX27" s="993"/>
      <c r="DY27" s="993"/>
      <c r="DZ27" s="994"/>
      <c r="EA27" s="218"/>
    </row>
    <row r="28" spans="1:131" ht="26.25" customHeight="1" thickTop="1" x14ac:dyDescent="0.15">
      <c r="A28" s="230">
        <v>1</v>
      </c>
      <c r="B28" s="1047" t="s">
        <v>388</v>
      </c>
      <c r="C28" s="1048"/>
      <c r="D28" s="1048"/>
      <c r="E28" s="1048"/>
      <c r="F28" s="1048"/>
      <c r="G28" s="1048"/>
      <c r="H28" s="1048"/>
      <c r="I28" s="1048"/>
      <c r="J28" s="1048"/>
      <c r="K28" s="1048"/>
      <c r="L28" s="1048"/>
      <c r="M28" s="1048"/>
      <c r="N28" s="1048"/>
      <c r="O28" s="1048"/>
      <c r="P28" s="1049"/>
      <c r="Q28" s="1050">
        <v>1290</v>
      </c>
      <c r="R28" s="1051"/>
      <c r="S28" s="1051"/>
      <c r="T28" s="1051"/>
      <c r="U28" s="1051"/>
      <c r="V28" s="1051">
        <v>1286</v>
      </c>
      <c r="W28" s="1051"/>
      <c r="X28" s="1051"/>
      <c r="Y28" s="1051"/>
      <c r="Z28" s="1051"/>
      <c r="AA28" s="1051">
        <v>4</v>
      </c>
      <c r="AB28" s="1051"/>
      <c r="AC28" s="1051"/>
      <c r="AD28" s="1051"/>
      <c r="AE28" s="1052"/>
      <c r="AF28" s="1053">
        <v>4</v>
      </c>
      <c r="AG28" s="1051"/>
      <c r="AH28" s="1051"/>
      <c r="AI28" s="1051"/>
      <c r="AJ28" s="1054"/>
      <c r="AK28" s="1042">
        <v>106</v>
      </c>
      <c r="AL28" s="1043"/>
      <c r="AM28" s="1043"/>
      <c r="AN28" s="1043"/>
      <c r="AO28" s="1043"/>
      <c r="AP28" s="1043" t="s">
        <v>485</v>
      </c>
      <c r="AQ28" s="1043"/>
      <c r="AR28" s="1043"/>
      <c r="AS28" s="1043"/>
      <c r="AT28" s="1043"/>
      <c r="AU28" s="1043" t="s">
        <v>485</v>
      </c>
      <c r="AV28" s="1043"/>
      <c r="AW28" s="1043"/>
      <c r="AX28" s="1043"/>
      <c r="AY28" s="1043"/>
      <c r="AZ28" s="1044" t="s">
        <v>485</v>
      </c>
      <c r="BA28" s="1044"/>
      <c r="BB28" s="1044"/>
      <c r="BC28" s="1044"/>
      <c r="BD28" s="1044"/>
      <c r="BE28" s="1045"/>
      <c r="BF28" s="1045"/>
      <c r="BG28" s="1045"/>
      <c r="BH28" s="1045"/>
      <c r="BI28" s="1046"/>
      <c r="BJ28" s="220"/>
      <c r="BK28" s="220"/>
      <c r="BL28" s="220"/>
      <c r="BM28" s="220"/>
      <c r="BN28" s="220"/>
      <c r="BO28" s="229"/>
      <c r="BP28" s="229"/>
      <c r="BQ28" s="226">
        <v>22</v>
      </c>
      <c r="BR28" s="227"/>
      <c r="BS28" s="992"/>
      <c r="BT28" s="993"/>
      <c r="BU28" s="993"/>
      <c r="BV28" s="993"/>
      <c r="BW28" s="993"/>
      <c r="BX28" s="993"/>
      <c r="BY28" s="993"/>
      <c r="BZ28" s="993"/>
      <c r="CA28" s="993"/>
      <c r="CB28" s="993"/>
      <c r="CC28" s="993"/>
      <c r="CD28" s="993"/>
      <c r="CE28" s="993"/>
      <c r="CF28" s="993"/>
      <c r="CG28" s="1014"/>
      <c r="CH28" s="989"/>
      <c r="CI28" s="990"/>
      <c r="CJ28" s="990"/>
      <c r="CK28" s="990"/>
      <c r="CL28" s="991"/>
      <c r="CM28" s="989"/>
      <c r="CN28" s="990"/>
      <c r="CO28" s="990"/>
      <c r="CP28" s="990"/>
      <c r="CQ28" s="991"/>
      <c r="CR28" s="989"/>
      <c r="CS28" s="990"/>
      <c r="CT28" s="990"/>
      <c r="CU28" s="990"/>
      <c r="CV28" s="991"/>
      <c r="CW28" s="989"/>
      <c r="CX28" s="990"/>
      <c r="CY28" s="990"/>
      <c r="CZ28" s="990"/>
      <c r="DA28" s="991"/>
      <c r="DB28" s="989"/>
      <c r="DC28" s="990"/>
      <c r="DD28" s="990"/>
      <c r="DE28" s="990"/>
      <c r="DF28" s="991"/>
      <c r="DG28" s="989"/>
      <c r="DH28" s="990"/>
      <c r="DI28" s="990"/>
      <c r="DJ28" s="990"/>
      <c r="DK28" s="991"/>
      <c r="DL28" s="989"/>
      <c r="DM28" s="990"/>
      <c r="DN28" s="990"/>
      <c r="DO28" s="990"/>
      <c r="DP28" s="991"/>
      <c r="DQ28" s="989"/>
      <c r="DR28" s="990"/>
      <c r="DS28" s="990"/>
      <c r="DT28" s="990"/>
      <c r="DU28" s="991"/>
      <c r="DV28" s="992"/>
      <c r="DW28" s="993"/>
      <c r="DX28" s="993"/>
      <c r="DY28" s="993"/>
      <c r="DZ28" s="994"/>
      <c r="EA28" s="218"/>
    </row>
    <row r="29" spans="1:131" ht="26.25" customHeight="1" x14ac:dyDescent="0.15">
      <c r="A29" s="230">
        <v>2</v>
      </c>
      <c r="B29" s="1030" t="s">
        <v>389</v>
      </c>
      <c r="C29" s="1031"/>
      <c r="D29" s="1031"/>
      <c r="E29" s="1031"/>
      <c r="F29" s="1031"/>
      <c r="G29" s="1031"/>
      <c r="H29" s="1031"/>
      <c r="I29" s="1031"/>
      <c r="J29" s="1031"/>
      <c r="K29" s="1031"/>
      <c r="L29" s="1031"/>
      <c r="M29" s="1031"/>
      <c r="N29" s="1031"/>
      <c r="O29" s="1031"/>
      <c r="P29" s="1032"/>
      <c r="Q29" s="1038">
        <v>1253</v>
      </c>
      <c r="R29" s="1039"/>
      <c r="S29" s="1039"/>
      <c r="T29" s="1039"/>
      <c r="U29" s="1039"/>
      <c r="V29" s="1039">
        <v>1213</v>
      </c>
      <c r="W29" s="1039"/>
      <c r="X29" s="1039"/>
      <c r="Y29" s="1039"/>
      <c r="Z29" s="1039"/>
      <c r="AA29" s="1039">
        <v>40</v>
      </c>
      <c r="AB29" s="1039"/>
      <c r="AC29" s="1039"/>
      <c r="AD29" s="1039"/>
      <c r="AE29" s="1040"/>
      <c r="AF29" s="1035">
        <v>40</v>
      </c>
      <c r="AG29" s="1036"/>
      <c r="AH29" s="1036"/>
      <c r="AI29" s="1036"/>
      <c r="AJ29" s="1037"/>
      <c r="AK29" s="980">
        <v>195</v>
      </c>
      <c r="AL29" s="971"/>
      <c r="AM29" s="971"/>
      <c r="AN29" s="971"/>
      <c r="AO29" s="971"/>
      <c r="AP29" s="971" t="s">
        <v>485</v>
      </c>
      <c r="AQ29" s="971"/>
      <c r="AR29" s="971"/>
      <c r="AS29" s="971"/>
      <c r="AT29" s="971"/>
      <c r="AU29" s="971" t="s">
        <v>485</v>
      </c>
      <c r="AV29" s="971"/>
      <c r="AW29" s="971"/>
      <c r="AX29" s="971"/>
      <c r="AY29" s="971"/>
      <c r="AZ29" s="1041" t="s">
        <v>485</v>
      </c>
      <c r="BA29" s="1041"/>
      <c r="BB29" s="1041"/>
      <c r="BC29" s="1041"/>
      <c r="BD29" s="1041"/>
      <c r="BE29" s="972"/>
      <c r="BF29" s="972"/>
      <c r="BG29" s="972"/>
      <c r="BH29" s="972"/>
      <c r="BI29" s="973"/>
      <c r="BJ29" s="220"/>
      <c r="BK29" s="220"/>
      <c r="BL29" s="220"/>
      <c r="BM29" s="220"/>
      <c r="BN29" s="220"/>
      <c r="BO29" s="229"/>
      <c r="BP29" s="229"/>
      <c r="BQ29" s="226">
        <v>23</v>
      </c>
      <c r="BR29" s="227"/>
      <c r="BS29" s="992"/>
      <c r="BT29" s="993"/>
      <c r="BU29" s="993"/>
      <c r="BV29" s="993"/>
      <c r="BW29" s="993"/>
      <c r="BX29" s="993"/>
      <c r="BY29" s="993"/>
      <c r="BZ29" s="993"/>
      <c r="CA29" s="993"/>
      <c r="CB29" s="993"/>
      <c r="CC29" s="993"/>
      <c r="CD29" s="993"/>
      <c r="CE29" s="993"/>
      <c r="CF29" s="993"/>
      <c r="CG29" s="1014"/>
      <c r="CH29" s="989"/>
      <c r="CI29" s="990"/>
      <c r="CJ29" s="990"/>
      <c r="CK29" s="990"/>
      <c r="CL29" s="991"/>
      <c r="CM29" s="989"/>
      <c r="CN29" s="990"/>
      <c r="CO29" s="990"/>
      <c r="CP29" s="990"/>
      <c r="CQ29" s="991"/>
      <c r="CR29" s="989"/>
      <c r="CS29" s="990"/>
      <c r="CT29" s="990"/>
      <c r="CU29" s="990"/>
      <c r="CV29" s="991"/>
      <c r="CW29" s="989"/>
      <c r="CX29" s="990"/>
      <c r="CY29" s="990"/>
      <c r="CZ29" s="990"/>
      <c r="DA29" s="991"/>
      <c r="DB29" s="989"/>
      <c r="DC29" s="990"/>
      <c r="DD29" s="990"/>
      <c r="DE29" s="990"/>
      <c r="DF29" s="991"/>
      <c r="DG29" s="989"/>
      <c r="DH29" s="990"/>
      <c r="DI29" s="990"/>
      <c r="DJ29" s="990"/>
      <c r="DK29" s="991"/>
      <c r="DL29" s="989"/>
      <c r="DM29" s="990"/>
      <c r="DN29" s="990"/>
      <c r="DO29" s="990"/>
      <c r="DP29" s="991"/>
      <c r="DQ29" s="989"/>
      <c r="DR29" s="990"/>
      <c r="DS29" s="990"/>
      <c r="DT29" s="990"/>
      <c r="DU29" s="991"/>
      <c r="DV29" s="992"/>
      <c r="DW29" s="993"/>
      <c r="DX29" s="993"/>
      <c r="DY29" s="993"/>
      <c r="DZ29" s="994"/>
      <c r="EA29" s="218"/>
    </row>
    <row r="30" spans="1:131" ht="26.25" customHeight="1" x14ac:dyDescent="0.15">
      <c r="A30" s="230">
        <v>3</v>
      </c>
      <c r="B30" s="1030" t="s">
        <v>390</v>
      </c>
      <c r="C30" s="1031"/>
      <c r="D30" s="1031"/>
      <c r="E30" s="1031"/>
      <c r="F30" s="1031"/>
      <c r="G30" s="1031"/>
      <c r="H30" s="1031"/>
      <c r="I30" s="1031"/>
      <c r="J30" s="1031"/>
      <c r="K30" s="1031"/>
      <c r="L30" s="1031"/>
      <c r="M30" s="1031"/>
      <c r="N30" s="1031"/>
      <c r="O30" s="1031"/>
      <c r="P30" s="1032"/>
      <c r="Q30" s="1038">
        <v>209</v>
      </c>
      <c r="R30" s="1039"/>
      <c r="S30" s="1039"/>
      <c r="T30" s="1039"/>
      <c r="U30" s="1039"/>
      <c r="V30" s="1039">
        <v>207</v>
      </c>
      <c r="W30" s="1039"/>
      <c r="X30" s="1039"/>
      <c r="Y30" s="1039"/>
      <c r="Z30" s="1039"/>
      <c r="AA30" s="1039">
        <v>2</v>
      </c>
      <c r="AB30" s="1039"/>
      <c r="AC30" s="1039"/>
      <c r="AD30" s="1039"/>
      <c r="AE30" s="1040"/>
      <c r="AF30" s="1035">
        <v>2</v>
      </c>
      <c r="AG30" s="1036"/>
      <c r="AH30" s="1036"/>
      <c r="AI30" s="1036"/>
      <c r="AJ30" s="1037"/>
      <c r="AK30" s="980">
        <v>62</v>
      </c>
      <c r="AL30" s="971"/>
      <c r="AM30" s="971"/>
      <c r="AN30" s="971"/>
      <c r="AO30" s="971"/>
      <c r="AP30" s="971" t="s">
        <v>485</v>
      </c>
      <c r="AQ30" s="971"/>
      <c r="AR30" s="971"/>
      <c r="AS30" s="971"/>
      <c r="AT30" s="971"/>
      <c r="AU30" s="971" t="s">
        <v>485</v>
      </c>
      <c r="AV30" s="971"/>
      <c r="AW30" s="971"/>
      <c r="AX30" s="971"/>
      <c r="AY30" s="971"/>
      <c r="AZ30" s="1041" t="s">
        <v>485</v>
      </c>
      <c r="BA30" s="1041"/>
      <c r="BB30" s="1041"/>
      <c r="BC30" s="1041"/>
      <c r="BD30" s="1041"/>
      <c r="BE30" s="972"/>
      <c r="BF30" s="972"/>
      <c r="BG30" s="972"/>
      <c r="BH30" s="972"/>
      <c r="BI30" s="973"/>
      <c r="BJ30" s="220"/>
      <c r="BK30" s="220"/>
      <c r="BL30" s="220"/>
      <c r="BM30" s="220"/>
      <c r="BN30" s="220"/>
      <c r="BO30" s="229"/>
      <c r="BP30" s="229"/>
      <c r="BQ30" s="226">
        <v>24</v>
      </c>
      <c r="BR30" s="227"/>
      <c r="BS30" s="992"/>
      <c r="BT30" s="993"/>
      <c r="BU30" s="993"/>
      <c r="BV30" s="993"/>
      <c r="BW30" s="993"/>
      <c r="BX30" s="993"/>
      <c r="BY30" s="993"/>
      <c r="BZ30" s="993"/>
      <c r="CA30" s="993"/>
      <c r="CB30" s="993"/>
      <c r="CC30" s="993"/>
      <c r="CD30" s="993"/>
      <c r="CE30" s="993"/>
      <c r="CF30" s="993"/>
      <c r="CG30" s="1014"/>
      <c r="CH30" s="989"/>
      <c r="CI30" s="990"/>
      <c r="CJ30" s="990"/>
      <c r="CK30" s="990"/>
      <c r="CL30" s="991"/>
      <c r="CM30" s="989"/>
      <c r="CN30" s="990"/>
      <c r="CO30" s="990"/>
      <c r="CP30" s="990"/>
      <c r="CQ30" s="991"/>
      <c r="CR30" s="989"/>
      <c r="CS30" s="990"/>
      <c r="CT30" s="990"/>
      <c r="CU30" s="990"/>
      <c r="CV30" s="991"/>
      <c r="CW30" s="989"/>
      <c r="CX30" s="990"/>
      <c r="CY30" s="990"/>
      <c r="CZ30" s="990"/>
      <c r="DA30" s="991"/>
      <c r="DB30" s="989"/>
      <c r="DC30" s="990"/>
      <c r="DD30" s="990"/>
      <c r="DE30" s="990"/>
      <c r="DF30" s="991"/>
      <c r="DG30" s="989"/>
      <c r="DH30" s="990"/>
      <c r="DI30" s="990"/>
      <c r="DJ30" s="990"/>
      <c r="DK30" s="991"/>
      <c r="DL30" s="989"/>
      <c r="DM30" s="990"/>
      <c r="DN30" s="990"/>
      <c r="DO30" s="990"/>
      <c r="DP30" s="991"/>
      <c r="DQ30" s="989"/>
      <c r="DR30" s="990"/>
      <c r="DS30" s="990"/>
      <c r="DT30" s="990"/>
      <c r="DU30" s="991"/>
      <c r="DV30" s="992"/>
      <c r="DW30" s="993"/>
      <c r="DX30" s="993"/>
      <c r="DY30" s="993"/>
      <c r="DZ30" s="994"/>
      <c r="EA30" s="218"/>
    </row>
    <row r="31" spans="1:131" ht="26.25" customHeight="1" x14ac:dyDescent="0.15">
      <c r="A31" s="230">
        <v>4</v>
      </c>
      <c r="B31" s="1030" t="s">
        <v>391</v>
      </c>
      <c r="C31" s="1031"/>
      <c r="D31" s="1031"/>
      <c r="E31" s="1031"/>
      <c r="F31" s="1031"/>
      <c r="G31" s="1031"/>
      <c r="H31" s="1031"/>
      <c r="I31" s="1031"/>
      <c r="J31" s="1031"/>
      <c r="K31" s="1031"/>
      <c r="L31" s="1031"/>
      <c r="M31" s="1031"/>
      <c r="N31" s="1031"/>
      <c r="O31" s="1031"/>
      <c r="P31" s="1032"/>
      <c r="Q31" s="1038">
        <v>257</v>
      </c>
      <c r="R31" s="1039"/>
      <c r="S31" s="1039"/>
      <c r="T31" s="1039"/>
      <c r="U31" s="1039"/>
      <c r="V31" s="1039">
        <v>243</v>
      </c>
      <c r="W31" s="1039"/>
      <c r="X31" s="1039"/>
      <c r="Y31" s="1039"/>
      <c r="Z31" s="1039"/>
      <c r="AA31" s="1039">
        <v>14</v>
      </c>
      <c r="AB31" s="1039"/>
      <c r="AC31" s="1039"/>
      <c r="AD31" s="1039"/>
      <c r="AE31" s="1040"/>
      <c r="AF31" s="1035">
        <v>345</v>
      </c>
      <c r="AG31" s="1036"/>
      <c r="AH31" s="1036"/>
      <c r="AI31" s="1036"/>
      <c r="AJ31" s="1037"/>
      <c r="AK31" s="980">
        <v>15</v>
      </c>
      <c r="AL31" s="971"/>
      <c r="AM31" s="971"/>
      <c r="AN31" s="971"/>
      <c r="AO31" s="971"/>
      <c r="AP31" s="971">
        <v>876</v>
      </c>
      <c r="AQ31" s="971"/>
      <c r="AR31" s="971"/>
      <c r="AS31" s="971"/>
      <c r="AT31" s="971"/>
      <c r="AU31" s="971">
        <v>90</v>
      </c>
      <c r="AV31" s="971"/>
      <c r="AW31" s="971"/>
      <c r="AX31" s="971"/>
      <c r="AY31" s="971"/>
      <c r="AZ31" s="1041" t="s">
        <v>485</v>
      </c>
      <c r="BA31" s="1041"/>
      <c r="BB31" s="1041"/>
      <c r="BC31" s="1041"/>
      <c r="BD31" s="1041"/>
      <c r="BE31" s="972" t="s">
        <v>392</v>
      </c>
      <c r="BF31" s="972"/>
      <c r="BG31" s="972"/>
      <c r="BH31" s="972"/>
      <c r="BI31" s="973"/>
      <c r="BJ31" s="220"/>
      <c r="BK31" s="220"/>
      <c r="BL31" s="220"/>
      <c r="BM31" s="220"/>
      <c r="BN31" s="220"/>
      <c r="BO31" s="229"/>
      <c r="BP31" s="229"/>
      <c r="BQ31" s="226">
        <v>25</v>
      </c>
      <c r="BR31" s="227"/>
      <c r="BS31" s="992"/>
      <c r="BT31" s="993"/>
      <c r="BU31" s="993"/>
      <c r="BV31" s="993"/>
      <c r="BW31" s="993"/>
      <c r="BX31" s="993"/>
      <c r="BY31" s="993"/>
      <c r="BZ31" s="993"/>
      <c r="CA31" s="993"/>
      <c r="CB31" s="993"/>
      <c r="CC31" s="993"/>
      <c r="CD31" s="993"/>
      <c r="CE31" s="993"/>
      <c r="CF31" s="993"/>
      <c r="CG31" s="1014"/>
      <c r="CH31" s="989"/>
      <c r="CI31" s="990"/>
      <c r="CJ31" s="990"/>
      <c r="CK31" s="990"/>
      <c r="CL31" s="991"/>
      <c r="CM31" s="989"/>
      <c r="CN31" s="990"/>
      <c r="CO31" s="990"/>
      <c r="CP31" s="990"/>
      <c r="CQ31" s="991"/>
      <c r="CR31" s="989"/>
      <c r="CS31" s="990"/>
      <c r="CT31" s="990"/>
      <c r="CU31" s="990"/>
      <c r="CV31" s="991"/>
      <c r="CW31" s="989"/>
      <c r="CX31" s="990"/>
      <c r="CY31" s="990"/>
      <c r="CZ31" s="990"/>
      <c r="DA31" s="991"/>
      <c r="DB31" s="989"/>
      <c r="DC31" s="990"/>
      <c r="DD31" s="990"/>
      <c r="DE31" s="990"/>
      <c r="DF31" s="991"/>
      <c r="DG31" s="989"/>
      <c r="DH31" s="990"/>
      <c r="DI31" s="990"/>
      <c r="DJ31" s="990"/>
      <c r="DK31" s="991"/>
      <c r="DL31" s="989"/>
      <c r="DM31" s="990"/>
      <c r="DN31" s="990"/>
      <c r="DO31" s="990"/>
      <c r="DP31" s="991"/>
      <c r="DQ31" s="989"/>
      <c r="DR31" s="990"/>
      <c r="DS31" s="990"/>
      <c r="DT31" s="990"/>
      <c r="DU31" s="991"/>
      <c r="DV31" s="992"/>
      <c r="DW31" s="993"/>
      <c r="DX31" s="993"/>
      <c r="DY31" s="993"/>
      <c r="DZ31" s="994"/>
      <c r="EA31" s="218"/>
    </row>
    <row r="32" spans="1:131" ht="26.25" customHeight="1" x14ac:dyDescent="0.15">
      <c r="A32" s="230">
        <v>5</v>
      </c>
      <c r="B32" s="1030" t="s">
        <v>393</v>
      </c>
      <c r="C32" s="1031"/>
      <c r="D32" s="1031"/>
      <c r="E32" s="1031"/>
      <c r="F32" s="1031"/>
      <c r="G32" s="1031"/>
      <c r="H32" s="1031"/>
      <c r="I32" s="1031"/>
      <c r="J32" s="1031"/>
      <c r="K32" s="1031"/>
      <c r="L32" s="1031"/>
      <c r="M32" s="1031"/>
      <c r="N32" s="1031"/>
      <c r="O32" s="1031"/>
      <c r="P32" s="1032"/>
      <c r="Q32" s="1038">
        <v>309</v>
      </c>
      <c r="R32" s="1039"/>
      <c r="S32" s="1039"/>
      <c r="T32" s="1039"/>
      <c r="U32" s="1039"/>
      <c r="V32" s="1039">
        <v>327</v>
      </c>
      <c r="W32" s="1039"/>
      <c r="X32" s="1039"/>
      <c r="Y32" s="1039"/>
      <c r="Z32" s="1039"/>
      <c r="AA32" s="1039">
        <v>-18</v>
      </c>
      <c r="AB32" s="1039"/>
      <c r="AC32" s="1039"/>
      <c r="AD32" s="1039"/>
      <c r="AE32" s="1040"/>
      <c r="AF32" s="1035">
        <v>512</v>
      </c>
      <c r="AG32" s="1036"/>
      <c r="AH32" s="1036"/>
      <c r="AI32" s="1036"/>
      <c r="AJ32" s="1037"/>
      <c r="AK32" s="980">
        <v>109</v>
      </c>
      <c r="AL32" s="971"/>
      <c r="AM32" s="971"/>
      <c r="AN32" s="971"/>
      <c r="AO32" s="971"/>
      <c r="AP32" s="971">
        <v>470</v>
      </c>
      <c r="AQ32" s="971"/>
      <c r="AR32" s="971"/>
      <c r="AS32" s="971"/>
      <c r="AT32" s="971"/>
      <c r="AU32" s="971">
        <v>470</v>
      </c>
      <c r="AV32" s="971"/>
      <c r="AW32" s="971"/>
      <c r="AX32" s="971"/>
      <c r="AY32" s="971"/>
      <c r="AZ32" s="1041" t="s">
        <v>485</v>
      </c>
      <c r="BA32" s="1041"/>
      <c r="BB32" s="1041"/>
      <c r="BC32" s="1041"/>
      <c r="BD32" s="1041"/>
      <c r="BE32" s="972" t="s">
        <v>392</v>
      </c>
      <c r="BF32" s="972"/>
      <c r="BG32" s="972"/>
      <c r="BH32" s="972"/>
      <c r="BI32" s="973"/>
      <c r="BJ32" s="220"/>
      <c r="BK32" s="220"/>
      <c r="BL32" s="220"/>
      <c r="BM32" s="220"/>
      <c r="BN32" s="220"/>
      <c r="BO32" s="229"/>
      <c r="BP32" s="229"/>
      <c r="BQ32" s="226">
        <v>26</v>
      </c>
      <c r="BR32" s="227"/>
      <c r="BS32" s="992"/>
      <c r="BT32" s="993"/>
      <c r="BU32" s="993"/>
      <c r="BV32" s="993"/>
      <c r="BW32" s="993"/>
      <c r="BX32" s="993"/>
      <c r="BY32" s="993"/>
      <c r="BZ32" s="993"/>
      <c r="CA32" s="993"/>
      <c r="CB32" s="993"/>
      <c r="CC32" s="993"/>
      <c r="CD32" s="993"/>
      <c r="CE32" s="993"/>
      <c r="CF32" s="993"/>
      <c r="CG32" s="1014"/>
      <c r="CH32" s="989"/>
      <c r="CI32" s="990"/>
      <c r="CJ32" s="990"/>
      <c r="CK32" s="990"/>
      <c r="CL32" s="991"/>
      <c r="CM32" s="989"/>
      <c r="CN32" s="990"/>
      <c r="CO32" s="990"/>
      <c r="CP32" s="990"/>
      <c r="CQ32" s="991"/>
      <c r="CR32" s="989"/>
      <c r="CS32" s="990"/>
      <c r="CT32" s="990"/>
      <c r="CU32" s="990"/>
      <c r="CV32" s="991"/>
      <c r="CW32" s="989"/>
      <c r="CX32" s="990"/>
      <c r="CY32" s="990"/>
      <c r="CZ32" s="990"/>
      <c r="DA32" s="991"/>
      <c r="DB32" s="989"/>
      <c r="DC32" s="990"/>
      <c r="DD32" s="990"/>
      <c r="DE32" s="990"/>
      <c r="DF32" s="991"/>
      <c r="DG32" s="989"/>
      <c r="DH32" s="990"/>
      <c r="DI32" s="990"/>
      <c r="DJ32" s="990"/>
      <c r="DK32" s="991"/>
      <c r="DL32" s="989"/>
      <c r="DM32" s="990"/>
      <c r="DN32" s="990"/>
      <c r="DO32" s="990"/>
      <c r="DP32" s="991"/>
      <c r="DQ32" s="989"/>
      <c r="DR32" s="990"/>
      <c r="DS32" s="990"/>
      <c r="DT32" s="990"/>
      <c r="DU32" s="991"/>
      <c r="DV32" s="992"/>
      <c r="DW32" s="993"/>
      <c r="DX32" s="993"/>
      <c r="DY32" s="993"/>
      <c r="DZ32" s="994"/>
      <c r="EA32" s="218"/>
    </row>
    <row r="33" spans="1:131" ht="26.25" customHeight="1" x14ac:dyDescent="0.15">
      <c r="A33" s="230">
        <v>6</v>
      </c>
      <c r="B33" s="1030"/>
      <c r="C33" s="1031"/>
      <c r="D33" s="1031"/>
      <c r="E33" s="1031"/>
      <c r="F33" s="1031"/>
      <c r="G33" s="1031"/>
      <c r="H33" s="1031"/>
      <c r="I33" s="1031"/>
      <c r="J33" s="1031"/>
      <c r="K33" s="1031"/>
      <c r="L33" s="1031"/>
      <c r="M33" s="1031"/>
      <c r="N33" s="1031"/>
      <c r="O33" s="1031"/>
      <c r="P33" s="1032"/>
      <c r="Q33" s="1038"/>
      <c r="R33" s="1039"/>
      <c r="S33" s="1039"/>
      <c r="T33" s="1039"/>
      <c r="U33" s="1039"/>
      <c r="V33" s="1039"/>
      <c r="W33" s="1039"/>
      <c r="X33" s="1039"/>
      <c r="Y33" s="1039"/>
      <c r="Z33" s="1039"/>
      <c r="AA33" s="1039"/>
      <c r="AB33" s="1039"/>
      <c r="AC33" s="1039"/>
      <c r="AD33" s="1039"/>
      <c r="AE33" s="1040"/>
      <c r="AF33" s="1035"/>
      <c r="AG33" s="1036"/>
      <c r="AH33" s="1036"/>
      <c r="AI33" s="1036"/>
      <c r="AJ33" s="1037"/>
      <c r="AK33" s="980"/>
      <c r="AL33" s="971"/>
      <c r="AM33" s="971"/>
      <c r="AN33" s="971"/>
      <c r="AO33" s="971"/>
      <c r="AP33" s="971"/>
      <c r="AQ33" s="971"/>
      <c r="AR33" s="971"/>
      <c r="AS33" s="971"/>
      <c r="AT33" s="971"/>
      <c r="AU33" s="971"/>
      <c r="AV33" s="971"/>
      <c r="AW33" s="971"/>
      <c r="AX33" s="971"/>
      <c r="AY33" s="971"/>
      <c r="AZ33" s="1041"/>
      <c r="BA33" s="1041"/>
      <c r="BB33" s="1041"/>
      <c r="BC33" s="1041"/>
      <c r="BD33" s="1041"/>
      <c r="BE33" s="972"/>
      <c r="BF33" s="972"/>
      <c r="BG33" s="972"/>
      <c r="BH33" s="972"/>
      <c r="BI33" s="973"/>
      <c r="BJ33" s="220"/>
      <c r="BK33" s="220"/>
      <c r="BL33" s="220"/>
      <c r="BM33" s="220"/>
      <c r="BN33" s="220"/>
      <c r="BO33" s="229"/>
      <c r="BP33" s="229"/>
      <c r="BQ33" s="226">
        <v>27</v>
      </c>
      <c r="BR33" s="227"/>
      <c r="BS33" s="992"/>
      <c r="BT33" s="993"/>
      <c r="BU33" s="993"/>
      <c r="BV33" s="993"/>
      <c r="BW33" s="993"/>
      <c r="BX33" s="993"/>
      <c r="BY33" s="993"/>
      <c r="BZ33" s="993"/>
      <c r="CA33" s="993"/>
      <c r="CB33" s="993"/>
      <c r="CC33" s="993"/>
      <c r="CD33" s="993"/>
      <c r="CE33" s="993"/>
      <c r="CF33" s="993"/>
      <c r="CG33" s="1014"/>
      <c r="CH33" s="989"/>
      <c r="CI33" s="990"/>
      <c r="CJ33" s="990"/>
      <c r="CK33" s="990"/>
      <c r="CL33" s="991"/>
      <c r="CM33" s="989"/>
      <c r="CN33" s="990"/>
      <c r="CO33" s="990"/>
      <c r="CP33" s="990"/>
      <c r="CQ33" s="991"/>
      <c r="CR33" s="989"/>
      <c r="CS33" s="990"/>
      <c r="CT33" s="990"/>
      <c r="CU33" s="990"/>
      <c r="CV33" s="991"/>
      <c r="CW33" s="989"/>
      <c r="CX33" s="990"/>
      <c r="CY33" s="990"/>
      <c r="CZ33" s="990"/>
      <c r="DA33" s="991"/>
      <c r="DB33" s="989"/>
      <c r="DC33" s="990"/>
      <c r="DD33" s="990"/>
      <c r="DE33" s="990"/>
      <c r="DF33" s="991"/>
      <c r="DG33" s="989"/>
      <c r="DH33" s="990"/>
      <c r="DI33" s="990"/>
      <c r="DJ33" s="990"/>
      <c r="DK33" s="991"/>
      <c r="DL33" s="989"/>
      <c r="DM33" s="990"/>
      <c r="DN33" s="990"/>
      <c r="DO33" s="990"/>
      <c r="DP33" s="991"/>
      <c r="DQ33" s="989"/>
      <c r="DR33" s="990"/>
      <c r="DS33" s="990"/>
      <c r="DT33" s="990"/>
      <c r="DU33" s="991"/>
      <c r="DV33" s="992"/>
      <c r="DW33" s="993"/>
      <c r="DX33" s="993"/>
      <c r="DY33" s="993"/>
      <c r="DZ33" s="994"/>
      <c r="EA33" s="218"/>
    </row>
    <row r="34" spans="1:131" ht="26.25" customHeight="1" x14ac:dyDescent="0.15">
      <c r="A34" s="230">
        <v>7</v>
      </c>
      <c r="B34" s="1030"/>
      <c r="C34" s="1031"/>
      <c r="D34" s="1031"/>
      <c r="E34" s="1031"/>
      <c r="F34" s="1031"/>
      <c r="G34" s="1031"/>
      <c r="H34" s="1031"/>
      <c r="I34" s="1031"/>
      <c r="J34" s="1031"/>
      <c r="K34" s="1031"/>
      <c r="L34" s="1031"/>
      <c r="M34" s="1031"/>
      <c r="N34" s="1031"/>
      <c r="O34" s="1031"/>
      <c r="P34" s="1032"/>
      <c r="Q34" s="1038"/>
      <c r="R34" s="1039"/>
      <c r="S34" s="1039"/>
      <c r="T34" s="1039"/>
      <c r="U34" s="1039"/>
      <c r="V34" s="1039"/>
      <c r="W34" s="1039"/>
      <c r="X34" s="1039"/>
      <c r="Y34" s="1039"/>
      <c r="Z34" s="1039"/>
      <c r="AA34" s="1039"/>
      <c r="AB34" s="1039"/>
      <c r="AC34" s="1039"/>
      <c r="AD34" s="1039"/>
      <c r="AE34" s="1040"/>
      <c r="AF34" s="1035"/>
      <c r="AG34" s="1036"/>
      <c r="AH34" s="1036"/>
      <c r="AI34" s="1036"/>
      <c r="AJ34" s="1037"/>
      <c r="AK34" s="980"/>
      <c r="AL34" s="971"/>
      <c r="AM34" s="971"/>
      <c r="AN34" s="971"/>
      <c r="AO34" s="971"/>
      <c r="AP34" s="971"/>
      <c r="AQ34" s="971"/>
      <c r="AR34" s="971"/>
      <c r="AS34" s="971"/>
      <c r="AT34" s="971"/>
      <c r="AU34" s="971"/>
      <c r="AV34" s="971"/>
      <c r="AW34" s="971"/>
      <c r="AX34" s="971"/>
      <c r="AY34" s="971"/>
      <c r="AZ34" s="1041"/>
      <c r="BA34" s="1041"/>
      <c r="BB34" s="1041"/>
      <c r="BC34" s="1041"/>
      <c r="BD34" s="1041"/>
      <c r="BE34" s="972"/>
      <c r="BF34" s="972"/>
      <c r="BG34" s="972"/>
      <c r="BH34" s="972"/>
      <c r="BI34" s="973"/>
      <c r="BJ34" s="220"/>
      <c r="BK34" s="220"/>
      <c r="BL34" s="220"/>
      <c r="BM34" s="220"/>
      <c r="BN34" s="220"/>
      <c r="BO34" s="229"/>
      <c r="BP34" s="229"/>
      <c r="BQ34" s="226">
        <v>28</v>
      </c>
      <c r="BR34" s="227"/>
      <c r="BS34" s="992"/>
      <c r="BT34" s="993"/>
      <c r="BU34" s="993"/>
      <c r="BV34" s="993"/>
      <c r="BW34" s="993"/>
      <c r="BX34" s="993"/>
      <c r="BY34" s="993"/>
      <c r="BZ34" s="993"/>
      <c r="CA34" s="993"/>
      <c r="CB34" s="993"/>
      <c r="CC34" s="993"/>
      <c r="CD34" s="993"/>
      <c r="CE34" s="993"/>
      <c r="CF34" s="993"/>
      <c r="CG34" s="1014"/>
      <c r="CH34" s="989"/>
      <c r="CI34" s="990"/>
      <c r="CJ34" s="990"/>
      <c r="CK34" s="990"/>
      <c r="CL34" s="991"/>
      <c r="CM34" s="989"/>
      <c r="CN34" s="990"/>
      <c r="CO34" s="990"/>
      <c r="CP34" s="990"/>
      <c r="CQ34" s="991"/>
      <c r="CR34" s="989"/>
      <c r="CS34" s="990"/>
      <c r="CT34" s="990"/>
      <c r="CU34" s="990"/>
      <c r="CV34" s="991"/>
      <c r="CW34" s="989"/>
      <c r="CX34" s="990"/>
      <c r="CY34" s="990"/>
      <c r="CZ34" s="990"/>
      <c r="DA34" s="991"/>
      <c r="DB34" s="989"/>
      <c r="DC34" s="990"/>
      <c r="DD34" s="990"/>
      <c r="DE34" s="990"/>
      <c r="DF34" s="991"/>
      <c r="DG34" s="989"/>
      <c r="DH34" s="990"/>
      <c r="DI34" s="990"/>
      <c r="DJ34" s="990"/>
      <c r="DK34" s="991"/>
      <c r="DL34" s="989"/>
      <c r="DM34" s="990"/>
      <c r="DN34" s="990"/>
      <c r="DO34" s="990"/>
      <c r="DP34" s="991"/>
      <c r="DQ34" s="989"/>
      <c r="DR34" s="990"/>
      <c r="DS34" s="990"/>
      <c r="DT34" s="990"/>
      <c r="DU34" s="991"/>
      <c r="DV34" s="992"/>
      <c r="DW34" s="993"/>
      <c r="DX34" s="993"/>
      <c r="DY34" s="993"/>
      <c r="DZ34" s="994"/>
      <c r="EA34" s="218"/>
    </row>
    <row r="35" spans="1:131" ht="26.25" customHeight="1" x14ac:dyDescent="0.15">
      <c r="A35" s="230">
        <v>8</v>
      </c>
      <c r="B35" s="1030"/>
      <c r="C35" s="1031"/>
      <c r="D35" s="1031"/>
      <c r="E35" s="1031"/>
      <c r="F35" s="1031"/>
      <c r="G35" s="1031"/>
      <c r="H35" s="1031"/>
      <c r="I35" s="1031"/>
      <c r="J35" s="1031"/>
      <c r="K35" s="1031"/>
      <c r="L35" s="1031"/>
      <c r="M35" s="1031"/>
      <c r="N35" s="1031"/>
      <c r="O35" s="1031"/>
      <c r="P35" s="1032"/>
      <c r="Q35" s="1038"/>
      <c r="R35" s="1039"/>
      <c r="S35" s="1039"/>
      <c r="T35" s="1039"/>
      <c r="U35" s="1039"/>
      <c r="V35" s="1039"/>
      <c r="W35" s="1039"/>
      <c r="X35" s="1039"/>
      <c r="Y35" s="1039"/>
      <c r="Z35" s="1039"/>
      <c r="AA35" s="1039"/>
      <c r="AB35" s="1039"/>
      <c r="AC35" s="1039"/>
      <c r="AD35" s="1039"/>
      <c r="AE35" s="1040"/>
      <c r="AF35" s="1035"/>
      <c r="AG35" s="1036"/>
      <c r="AH35" s="1036"/>
      <c r="AI35" s="1036"/>
      <c r="AJ35" s="1037"/>
      <c r="AK35" s="980"/>
      <c r="AL35" s="971"/>
      <c r="AM35" s="971"/>
      <c r="AN35" s="971"/>
      <c r="AO35" s="971"/>
      <c r="AP35" s="971"/>
      <c r="AQ35" s="971"/>
      <c r="AR35" s="971"/>
      <c r="AS35" s="971"/>
      <c r="AT35" s="971"/>
      <c r="AU35" s="971"/>
      <c r="AV35" s="971"/>
      <c r="AW35" s="971"/>
      <c r="AX35" s="971"/>
      <c r="AY35" s="971"/>
      <c r="AZ35" s="1041"/>
      <c r="BA35" s="1041"/>
      <c r="BB35" s="1041"/>
      <c r="BC35" s="1041"/>
      <c r="BD35" s="1041"/>
      <c r="BE35" s="972"/>
      <c r="BF35" s="972"/>
      <c r="BG35" s="972"/>
      <c r="BH35" s="972"/>
      <c r="BI35" s="973"/>
      <c r="BJ35" s="220"/>
      <c r="BK35" s="220"/>
      <c r="BL35" s="220"/>
      <c r="BM35" s="220"/>
      <c r="BN35" s="220"/>
      <c r="BO35" s="229"/>
      <c r="BP35" s="229"/>
      <c r="BQ35" s="226">
        <v>29</v>
      </c>
      <c r="BR35" s="227"/>
      <c r="BS35" s="992"/>
      <c r="BT35" s="993"/>
      <c r="BU35" s="993"/>
      <c r="BV35" s="993"/>
      <c r="BW35" s="993"/>
      <c r="BX35" s="993"/>
      <c r="BY35" s="993"/>
      <c r="BZ35" s="993"/>
      <c r="CA35" s="993"/>
      <c r="CB35" s="993"/>
      <c r="CC35" s="993"/>
      <c r="CD35" s="993"/>
      <c r="CE35" s="993"/>
      <c r="CF35" s="993"/>
      <c r="CG35" s="1014"/>
      <c r="CH35" s="989"/>
      <c r="CI35" s="990"/>
      <c r="CJ35" s="990"/>
      <c r="CK35" s="990"/>
      <c r="CL35" s="991"/>
      <c r="CM35" s="989"/>
      <c r="CN35" s="990"/>
      <c r="CO35" s="990"/>
      <c r="CP35" s="990"/>
      <c r="CQ35" s="991"/>
      <c r="CR35" s="989"/>
      <c r="CS35" s="990"/>
      <c r="CT35" s="990"/>
      <c r="CU35" s="990"/>
      <c r="CV35" s="991"/>
      <c r="CW35" s="989"/>
      <c r="CX35" s="990"/>
      <c r="CY35" s="990"/>
      <c r="CZ35" s="990"/>
      <c r="DA35" s="991"/>
      <c r="DB35" s="989"/>
      <c r="DC35" s="990"/>
      <c r="DD35" s="990"/>
      <c r="DE35" s="990"/>
      <c r="DF35" s="991"/>
      <c r="DG35" s="989"/>
      <c r="DH35" s="990"/>
      <c r="DI35" s="990"/>
      <c r="DJ35" s="990"/>
      <c r="DK35" s="991"/>
      <c r="DL35" s="989"/>
      <c r="DM35" s="990"/>
      <c r="DN35" s="990"/>
      <c r="DO35" s="990"/>
      <c r="DP35" s="991"/>
      <c r="DQ35" s="989"/>
      <c r="DR35" s="990"/>
      <c r="DS35" s="990"/>
      <c r="DT35" s="990"/>
      <c r="DU35" s="991"/>
      <c r="DV35" s="992"/>
      <c r="DW35" s="993"/>
      <c r="DX35" s="993"/>
      <c r="DY35" s="993"/>
      <c r="DZ35" s="994"/>
      <c r="EA35" s="218"/>
    </row>
    <row r="36" spans="1:131" ht="26.25" customHeight="1" x14ac:dyDescent="0.15">
      <c r="A36" s="230">
        <v>9</v>
      </c>
      <c r="B36" s="1030"/>
      <c r="C36" s="1031"/>
      <c r="D36" s="1031"/>
      <c r="E36" s="1031"/>
      <c r="F36" s="1031"/>
      <c r="G36" s="1031"/>
      <c r="H36" s="1031"/>
      <c r="I36" s="1031"/>
      <c r="J36" s="1031"/>
      <c r="K36" s="1031"/>
      <c r="L36" s="1031"/>
      <c r="M36" s="1031"/>
      <c r="N36" s="1031"/>
      <c r="O36" s="1031"/>
      <c r="P36" s="1032"/>
      <c r="Q36" s="1038"/>
      <c r="R36" s="1039"/>
      <c r="S36" s="1039"/>
      <c r="T36" s="1039"/>
      <c r="U36" s="1039"/>
      <c r="V36" s="1039"/>
      <c r="W36" s="1039"/>
      <c r="X36" s="1039"/>
      <c r="Y36" s="1039"/>
      <c r="Z36" s="1039"/>
      <c r="AA36" s="1039"/>
      <c r="AB36" s="1039"/>
      <c r="AC36" s="1039"/>
      <c r="AD36" s="1039"/>
      <c r="AE36" s="1040"/>
      <c r="AF36" s="1035"/>
      <c r="AG36" s="1036"/>
      <c r="AH36" s="1036"/>
      <c r="AI36" s="1036"/>
      <c r="AJ36" s="1037"/>
      <c r="AK36" s="980"/>
      <c r="AL36" s="971"/>
      <c r="AM36" s="971"/>
      <c r="AN36" s="971"/>
      <c r="AO36" s="971"/>
      <c r="AP36" s="971"/>
      <c r="AQ36" s="971"/>
      <c r="AR36" s="971"/>
      <c r="AS36" s="971"/>
      <c r="AT36" s="971"/>
      <c r="AU36" s="971"/>
      <c r="AV36" s="971"/>
      <c r="AW36" s="971"/>
      <c r="AX36" s="971"/>
      <c r="AY36" s="971"/>
      <c r="AZ36" s="1041"/>
      <c r="BA36" s="1041"/>
      <c r="BB36" s="1041"/>
      <c r="BC36" s="1041"/>
      <c r="BD36" s="1041"/>
      <c r="BE36" s="972"/>
      <c r="BF36" s="972"/>
      <c r="BG36" s="972"/>
      <c r="BH36" s="972"/>
      <c r="BI36" s="973"/>
      <c r="BJ36" s="220"/>
      <c r="BK36" s="220"/>
      <c r="BL36" s="220"/>
      <c r="BM36" s="220"/>
      <c r="BN36" s="220"/>
      <c r="BO36" s="229"/>
      <c r="BP36" s="229"/>
      <c r="BQ36" s="226">
        <v>30</v>
      </c>
      <c r="BR36" s="227"/>
      <c r="BS36" s="992"/>
      <c r="BT36" s="993"/>
      <c r="BU36" s="993"/>
      <c r="BV36" s="993"/>
      <c r="BW36" s="993"/>
      <c r="BX36" s="993"/>
      <c r="BY36" s="993"/>
      <c r="BZ36" s="993"/>
      <c r="CA36" s="993"/>
      <c r="CB36" s="993"/>
      <c r="CC36" s="993"/>
      <c r="CD36" s="993"/>
      <c r="CE36" s="993"/>
      <c r="CF36" s="993"/>
      <c r="CG36" s="1014"/>
      <c r="CH36" s="989"/>
      <c r="CI36" s="990"/>
      <c r="CJ36" s="990"/>
      <c r="CK36" s="990"/>
      <c r="CL36" s="991"/>
      <c r="CM36" s="989"/>
      <c r="CN36" s="990"/>
      <c r="CO36" s="990"/>
      <c r="CP36" s="990"/>
      <c r="CQ36" s="991"/>
      <c r="CR36" s="989"/>
      <c r="CS36" s="990"/>
      <c r="CT36" s="990"/>
      <c r="CU36" s="990"/>
      <c r="CV36" s="991"/>
      <c r="CW36" s="989"/>
      <c r="CX36" s="990"/>
      <c r="CY36" s="990"/>
      <c r="CZ36" s="990"/>
      <c r="DA36" s="991"/>
      <c r="DB36" s="989"/>
      <c r="DC36" s="990"/>
      <c r="DD36" s="990"/>
      <c r="DE36" s="990"/>
      <c r="DF36" s="991"/>
      <c r="DG36" s="989"/>
      <c r="DH36" s="990"/>
      <c r="DI36" s="990"/>
      <c r="DJ36" s="990"/>
      <c r="DK36" s="991"/>
      <c r="DL36" s="989"/>
      <c r="DM36" s="990"/>
      <c r="DN36" s="990"/>
      <c r="DO36" s="990"/>
      <c r="DP36" s="991"/>
      <c r="DQ36" s="989"/>
      <c r="DR36" s="990"/>
      <c r="DS36" s="990"/>
      <c r="DT36" s="990"/>
      <c r="DU36" s="991"/>
      <c r="DV36" s="992"/>
      <c r="DW36" s="993"/>
      <c r="DX36" s="993"/>
      <c r="DY36" s="993"/>
      <c r="DZ36" s="994"/>
      <c r="EA36" s="218"/>
    </row>
    <row r="37" spans="1:131" ht="26.25" customHeight="1" x14ac:dyDescent="0.15">
      <c r="A37" s="230">
        <v>10</v>
      </c>
      <c r="B37" s="1030"/>
      <c r="C37" s="1031"/>
      <c r="D37" s="1031"/>
      <c r="E37" s="1031"/>
      <c r="F37" s="1031"/>
      <c r="G37" s="1031"/>
      <c r="H37" s="1031"/>
      <c r="I37" s="1031"/>
      <c r="J37" s="1031"/>
      <c r="K37" s="1031"/>
      <c r="L37" s="1031"/>
      <c r="M37" s="1031"/>
      <c r="N37" s="1031"/>
      <c r="O37" s="1031"/>
      <c r="P37" s="1032"/>
      <c r="Q37" s="1038"/>
      <c r="R37" s="1039"/>
      <c r="S37" s="1039"/>
      <c r="T37" s="1039"/>
      <c r="U37" s="1039"/>
      <c r="V37" s="1039"/>
      <c r="W37" s="1039"/>
      <c r="X37" s="1039"/>
      <c r="Y37" s="1039"/>
      <c r="Z37" s="1039"/>
      <c r="AA37" s="1039"/>
      <c r="AB37" s="1039"/>
      <c r="AC37" s="1039"/>
      <c r="AD37" s="1039"/>
      <c r="AE37" s="1040"/>
      <c r="AF37" s="1035"/>
      <c r="AG37" s="1036"/>
      <c r="AH37" s="1036"/>
      <c r="AI37" s="1036"/>
      <c r="AJ37" s="1037"/>
      <c r="AK37" s="980"/>
      <c r="AL37" s="971"/>
      <c r="AM37" s="971"/>
      <c r="AN37" s="971"/>
      <c r="AO37" s="971"/>
      <c r="AP37" s="971"/>
      <c r="AQ37" s="971"/>
      <c r="AR37" s="971"/>
      <c r="AS37" s="971"/>
      <c r="AT37" s="971"/>
      <c r="AU37" s="971"/>
      <c r="AV37" s="971"/>
      <c r="AW37" s="971"/>
      <c r="AX37" s="971"/>
      <c r="AY37" s="971"/>
      <c r="AZ37" s="1041"/>
      <c r="BA37" s="1041"/>
      <c r="BB37" s="1041"/>
      <c r="BC37" s="1041"/>
      <c r="BD37" s="1041"/>
      <c r="BE37" s="972"/>
      <c r="BF37" s="972"/>
      <c r="BG37" s="972"/>
      <c r="BH37" s="972"/>
      <c r="BI37" s="973"/>
      <c r="BJ37" s="220"/>
      <c r="BK37" s="220"/>
      <c r="BL37" s="220"/>
      <c r="BM37" s="220"/>
      <c r="BN37" s="220"/>
      <c r="BO37" s="229"/>
      <c r="BP37" s="229"/>
      <c r="BQ37" s="226">
        <v>31</v>
      </c>
      <c r="BR37" s="227"/>
      <c r="BS37" s="992"/>
      <c r="BT37" s="993"/>
      <c r="BU37" s="993"/>
      <c r="BV37" s="993"/>
      <c r="BW37" s="993"/>
      <c r="BX37" s="993"/>
      <c r="BY37" s="993"/>
      <c r="BZ37" s="993"/>
      <c r="CA37" s="993"/>
      <c r="CB37" s="993"/>
      <c r="CC37" s="993"/>
      <c r="CD37" s="993"/>
      <c r="CE37" s="993"/>
      <c r="CF37" s="993"/>
      <c r="CG37" s="1014"/>
      <c r="CH37" s="989"/>
      <c r="CI37" s="990"/>
      <c r="CJ37" s="990"/>
      <c r="CK37" s="990"/>
      <c r="CL37" s="991"/>
      <c r="CM37" s="989"/>
      <c r="CN37" s="990"/>
      <c r="CO37" s="990"/>
      <c r="CP37" s="990"/>
      <c r="CQ37" s="991"/>
      <c r="CR37" s="989"/>
      <c r="CS37" s="990"/>
      <c r="CT37" s="990"/>
      <c r="CU37" s="990"/>
      <c r="CV37" s="991"/>
      <c r="CW37" s="989"/>
      <c r="CX37" s="990"/>
      <c r="CY37" s="990"/>
      <c r="CZ37" s="990"/>
      <c r="DA37" s="991"/>
      <c r="DB37" s="989"/>
      <c r="DC37" s="990"/>
      <c r="DD37" s="990"/>
      <c r="DE37" s="990"/>
      <c r="DF37" s="991"/>
      <c r="DG37" s="989"/>
      <c r="DH37" s="990"/>
      <c r="DI37" s="990"/>
      <c r="DJ37" s="990"/>
      <c r="DK37" s="991"/>
      <c r="DL37" s="989"/>
      <c r="DM37" s="990"/>
      <c r="DN37" s="990"/>
      <c r="DO37" s="990"/>
      <c r="DP37" s="991"/>
      <c r="DQ37" s="989"/>
      <c r="DR37" s="990"/>
      <c r="DS37" s="990"/>
      <c r="DT37" s="990"/>
      <c r="DU37" s="991"/>
      <c r="DV37" s="992"/>
      <c r="DW37" s="993"/>
      <c r="DX37" s="993"/>
      <c r="DY37" s="993"/>
      <c r="DZ37" s="994"/>
      <c r="EA37" s="218"/>
    </row>
    <row r="38" spans="1:131" ht="26.25" customHeight="1" x14ac:dyDescent="0.15">
      <c r="A38" s="230">
        <v>11</v>
      </c>
      <c r="B38" s="1030"/>
      <c r="C38" s="1031"/>
      <c r="D38" s="1031"/>
      <c r="E38" s="1031"/>
      <c r="F38" s="1031"/>
      <c r="G38" s="1031"/>
      <c r="H38" s="1031"/>
      <c r="I38" s="1031"/>
      <c r="J38" s="1031"/>
      <c r="K38" s="1031"/>
      <c r="L38" s="1031"/>
      <c r="M38" s="1031"/>
      <c r="N38" s="1031"/>
      <c r="O38" s="1031"/>
      <c r="P38" s="1032"/>
      <c r="Q38" s="1038"/>
      <c r="R38" s="1039"/>
      <c r="S38" s="1039"/>
      <c r="T38" s="1039"/>
      <c r="U38" s="1039"/>
      <c r="V38" s="1039"/>
      <c r="W38" s="1039"/>
      <c r="X38" s="1039"/>
      <c r="Y38" s="1039"/>
      <c r="Z38" s="1039"/>
      <c r="AA38" s="1039"/>
      <c r="AB38" s="1039"/>
      <c r="AC38" s="1039"/>
      <c r="AD38" s="1039"/>
      <c r="AE38" s="1040"/>
      <c r="AF38" s="1035"/>
      <c r="AG38" s="1036"/>
      <c r="AH38" s="1036"/>
      <c r="AI38" s="1036"/>
      <c r="AJ38" s="1037"/>
      <c r="AK38" s="980"/>
      <c r="AL38" s="971"/>
      <c r="AM38" s="971"/>
      <c r="AN38" s="971"/>
      <c r="AO38" s="971"/>
      <c r="AP38" s="971"/>
      <c r="AQ38" s="971"/>
      <c r="AR38" s="971"/>
      <c r="AS38" s="971"/>
      <c r="AT38" s="971"/>
      <c r="AU38" s="971"/>
      <c r="AV38" s="971"/>
      <c r="AW38" s="971"/>
      <c r="AX38" s="971"/>
      <c r="AY38" s="971"/>
      <c r="AZ38" s="1041"/>
      <c r="BA38" s="1041"/>
      <c r="BB38" s="1041"/>
      <c r="BC38" s="1041"/>
      <c r="BD38" s="1041"/>
      <c r="BE38" s="972"/>
      <c r="BF38" s="972"/>
      <c r="BG38" s="972"/>
      <c r="BH38" s="972"/>
      <c r="BI38" s="973"/>
      <c r="BJ38" s="220"/>
      <c r="BK38" s="220"/>
      <c r="BL38" s="220"/>
      <c r="BM38" s="220"/>
      <c r="BN38" s="220"/>
      <c r="BO38" s="229"/>
      <c r="BP38" s="229"/>
      <c r="BQ38" s="226">
        <v>32</v>
      </c>
      <c r="BR38" s="227"/>
      <c r="BS38" s="992"/>
      <c r="BT38" s="993"/>
      <c r="BU38" s="993"/>
      <c r="BV38" s="993"/>
      <c r="BW38" s="993"/>
      <c r="BX38" s="993"/>
      <c r="BY38" s="993"/>
      <c r="BZ38" s="993"/>
      <c r="CA38" s="993"/>
      <c r="CB38" s="993"/>
      <c r="CC38" s="993"/>
      <c r="CD38" s="993"/>
      <c r="CE38" s="993"/>
      <c r="CF38" s="993"/>
      <c r="CG38" s="1014"/>
      <c r="CH38" s="989"/>
      <c r="CI38" s="990"/>
      <c r="CJ38" s="990"/>
      <c r="CK38" s="990"/>
      <c r="CL38" s="991"/>
      <c r="CM38" s="989"/>
      <c r="CN38" s="990"/>
      <c r="CO38" s="990"/>
      <c r="CP38" s="990"/>
      <c r="CQ38" s="991"/>
      <c r="CR38" s="989"/>
      <c r="CS38" s="990"/>
      <c r="CT38" s="990"/>
      <c r="CU38" s="990"/>
      <c r="CV38" s="991"/>
      <c r="CW38" s="989"/>
      <c r="CX38" s="990"/>
      <c r="CY38" s="990"/>
      <c r="CZ38" s="990"/>
      <c r="DA38" s="991"/>
      <c r="DB38" s="989"/>
      <c r="DC38" s="990"/>
      <c r="DD38" s="990"/>
      <c r="DE38" s="990"/>
      <c r="DF38" s="991"/>
      <c r="DG38" s="989"/>
      <c r="DH38" s="990"/>
      <c r="DI38" s="990"/>
      <c r="DJ38" s="990"/>
      <c r="DK38" s="991"/>
      <c r="DL38" s="989"/>
      <c r="DM38" s="990"/>
      <c r="DN38" s="990"/>
      <c r="DO38" s="990"/>
      <c r="DP38" s="991"/>
      <c r="DQ38" s="989"/>
      <c r="DR38" s="990"/>
      <c r="DS38" s="990"/>
      <c r="DT38" s="990"/>
      <c r="DU38" s="991"/>
      <c r="DV38" s="992"/>
      <c r="DW38" s="993"/>
      <c r="DX38" s="993"/>
      <c r="DY38" s="993"/>
      <c r="DZ38" s="994"/>
      <c r="EA38" s="218"/>
    </row>
    <row r="39" spans="1:131" ht="26.25" customHeight="1" x14ac:dyDescent="0.15">
      <c r="A39" s="230">
        <v>12</v>
      </c>
      <c r="B39" s="1030"/>
      <c r="C39" s="1031"/>
      <c r="D39" s="1031"/>
      <c r="E39" s="1031"/>
      <c r="F39" s="1031"/>
      <c r="G39" s="1031"/>
      <c r="H39" s="1031"/>
      <c r="I39" s="1031"/>
      <c r="J39" s="1031"/>
      <c r="K39" s="1031"/>
      <c r="L39" s="1031"/>
      <c r="M39" s="1031"/>
      <c r="N39" s="1031"/>
      <c r="O39" s="1031"/>
      <c r="P39" s="1032"/>
      <c r="Q39" s="1038"/>
      <c r="R39" s="1039"/>
      <c r="S39" s="1039"/>
      <c r="T39" s="1039"/>
      <c r="U39" s="1039"/>
      <c r="V39" s="1039"/>
      <c r="W39" s="1039"/>
      <c r="X39" s="1039"/>
      <c r="Y39" s="1039"/>
      <c r="Z39" s="1039"/>
      <c r="AA39" s="1039"/>
      <c r="AB39" s="1039"/>
      <c r="AC39" s="1039"/>
      <c r="AD39" s="1039"/>
      <c r="AE39" s="1040"/>
      <c r="AF39" s="1035"/>
      <c r="AG39" s="1036"/>
      <c r="AH39" s="1036"/>
      <c r="AI39" s="1036"/>
      <c r="AJ39" s="1037"/>
      <c r="AK39" s="980"/>
      <c r="AL39" s="971"/>
      <c r="AM39" s="971"/>
      <c r="AN39" s="971"/>
      <c r="AO39" s="971"/>
      <c r="AP39" s="971"/>
      <c r="AQ39" s="971"/>
      <c r="AR39" s="971"/>
      <c r="AS39" s="971"/>
      <c r="AT39" s="971"/>
      <c r="AU39" s="971"/>
      <c r="AV39" s="971"/>
      <c r="AW39" s="971"/>
      <c r="AX39" s="971"/>
      <c r="AY39" s="971"/>
      <c r="AZ39" s="1041"/>
      <c r="BA39" s="1041"/>
      <c r="BB39" s="1041"/>
      <c r="BC39" s="1041"/>
      <c r="BD39" s="1041"/>
      <c r="BE39" s="972"/>
      <c r="BF39" s="972"/>
      <c r="BG39" s="972"/>
      <c r="BH39" s="972"/>
      <c r="BI39" s="973"/>
      <c r="BJ39" s="220"/>
      <c r="BK39" s="220"/>
      <c r="BL39" s="220"/>
      <c r="BM39" s="220"/>
      <c r="BN39" s="220"/>
      <c r="BO39" s="229"/>
      <c r="BP39" s="229"/>
      <c r="BQ39" s="226">
        <v>33</v>
      </c>
      <c r="BR39" s="227"/>
      <c r="BS39" s="992"/>
      <c r="BT39" s="993"/>
      <c r="BU39" s="993"/>
      <c r="BV39" s="993"/>
      <c r="BW39" s="993"/>
      <c r="BX39" s="993"/>
      <c r="BY39" s="993"/>
      <c r="BZ39" s="993"/>
      <c r="CA39" s="993"/>
      <c r="CB39" s="993"/>
      <c r="CC39" s="993"/>
      <c r="CD39" s="993"/>
      <c r="CE39" s="993"/>
      <c r="CF39" s="993"/>
      <c r="CG39" s="1014"/>
      <c r="CH39" s="989"/>
      <c r="CI39" s="990"/>
      <c r="CJ39" s="990"/>
      <c r="CK39" s="990"/>
      <c r="CL39" s="991"/>
      <c r="CM39" s="989"/>
      <c r="CN39" s="990"/>
      <c r="CO39" s="990"/>
      <c r="CP39" s="990"/>
      <c r="CQ39" s="991"/>
      <c r="CR39" s="989"/>
      <c r="CS39" s="990"/>
      <c r="CT39" s="990"/>
      <c r="CU39" s="990"/>
      <c r="CV39" s="991"/>
      <c r="CW39" s="989"/>
      <c r="CX39" s="990"/>
      <c r="CY39" s="990"/>
      <c r="CZ39" s="990"/>
      <c r="DA39" s="991"/>
      <c r="DB39" s="989"/>
      <c r="DC39" s="990"/>
      <c r="DD39" s="990"/>
      <c r="DE39" s="990"/>
      <c r="DF39" s="991"/>
      <c r="DG39" s="989"/>
      <c r="DH39" s="990"/>
      <c r="DI39" s="990"/>
      <c r="DJ39" s="990"/>
      <c r="DK39" s="991"/>
      <c r="DL39" s="989"/>
      <c r="DM39" s="990"/>
      <c r="DN39" s="990"/>
      <c r="DO39" s="990"/>
      <c r="DP39" s="991"/>
      <c r="DQ39" s="989"/>
      <c r="DR39" s="990"/>
      <c r="DS39" s="990"/>
      <c r="DT39" s="990"/>
      <c r="DU39" s="991"/>
      <c r="DV39" s="992"/>
      <c r="DW39" s="993"/>
      <c r="DX39" s="993"/>
      <c r="DY39" s="993"/>
      <c r="DZ39" s="994"/>
      <c r="EA39" s="218"/>
    </row>
    <row r="40" spans="1:131" ht="26.25" customHeight="1" x14ac:dyDescent="0.15">
      <c r="A40" s="226">
        <v>13</v>
      </c>
      <c r="B40" s="1030"/>
      <c r="C40" s="1031"/>
      <c r="D40" s="1031"/>
      <c r="E40" s="1031"/>
      <c r="F40" s="1031"/>
      <c r="G40" s="1031"/>
      <c r="H40" s="1031"/>
      <c r="I40" s="1031"/>
      <c r="J40" s="1031"/>
      <c r="K40" s="1031"/>
      <c r="L40" s="1031"/>
      <c r="M40" s="1031"/>
      <c r="N40" s="1031"/>
      <c r="O40" s="1031"/>
      <c r="P40" s="1032"/>
      <c r="Q40" s="1038"/>
      <c r="R40" s="1039"/>
      <c r="S40" s="1039"/>
      <c r="T40" s="1039"/>
      <c r="U40" s="1039"/>
      <c r="V40" s="1039"/>
      <c r="W40" s="1039"/>
      <c r="X40" s="1039"/>
      <c r="Y40" s="1039"/>
      <c r="Z40" s="1039"/>
      <c r="AA40" s="1039"/>
      <c r="AB40" s="1039"/>
      <c r="AC40" s="1039"/>
      <c r="AD40" s="1039"/>
      <c r="AE40" s="1040"/>
      <c r="AF40" s="1035"/>
      <c r="AG40" s="1036"/>
      <c r="AH40" s="1036"/>
      <c r="AI40" s="1036"/>
      <c r="AJ40" s="1037"/>
      <c r="AK40" s="980"/>
      <c r="AL40" s="971"/>
      <c r="AM40" s="971"/>
      <c r="AN40" s="971"/>
      <c r="AO40" s="971"/>
      <c r="AP40" s="971"/>
      <c r="AQ40" s="971"/>
      <c r="AR40" s="971"/>
      <c r="AS40" s="971"/>
      <c r="AT40" s="971"/>
      <c r="AU40" s="971"/>
      <c r="AV40" s="971"/>
      <c r="AW40" s="971"/>
      <c r="AX40" s="971"/>
      <c r="AY40" s="971"/>
      <c r="AZ40" s="1041"/>
      <c r="BA40" s="1041"/>
      <c r="BB40" s="1041"/>
      <c r="BC40" s="1041"/>
      <c r="BD40" s="1041"/>
      <c r="BE40" s="972"/>
      <c r="BF40" s="972"/>
      <c r="BG40" s="972"/>
      <c r="BH40" s="972"/>
      <c r="BI40" s="973"/>
      <c r="BJ40" s="220"/>
      <c r="BK40" s="220"/>
      <c r="BL40" s="220"/>
      <c r="BM40" s="220"/>
      <c r="BN40" s="220"/>
      <c r="BO40" s="229"/>
      <c r="BP40" s="229"/>
      <c r="BQ40" s="226">
        <v>34</v>
      </c>
      <c r="BR40" s="227"/>
      <c r="BS40" s="992"/>
      <c r="BT40" s="993"/>
      <c r="BU40" s="993"/>
      <c r="BV40" s="993"/>
      <c r="BW40" s="993"/>
      <c r="BX40" s="993"/>
      <c r="BY40" s="993"/>
      <c r="BZ40" s="993"/>
      <c r="CA40" s="993"/>
      <c r="CB40" s="993"/>
      <c r="CC40" s="993"/>
      <c r="CD40" s="993"/>
      <c r="CE40" s="993"/>
      <c r="CF40" s="993"/>
      <c r="CG40" s="1014"/>
      <c r="CH40" s="989"/>
      <c r="CI40" s="990"/>
      <c r="CJ40" s="990"/>
      <c r="CK40" s="990"/>
      <c r="CL40" s="991"/>
      <c r="CM40" s="989"/>
      <c r="CN40" s="990"/>
      <c r="CO40" s="990"/>
      <c r="CP40" s="990"/>
      <c r="CQ40" s="991"/>
      <c r="CR40" s="989"/>
      <c r="CS40" s="990"/>
      <c r="CT40" s="990"/>
      <c r="CU40" s="990"/>
      <c r="CV40" s="991"/>
      <c r="CW40" s="989"/>
      <c r="CX40" s="990"/>
      <c r="CY40" s="990"/>
      <c r="CZ40" s="990"/>
      <c r="DA40" s="991"/>
      <c r="DB40" s="989"/>
      <c r="DC40" s="990"/>
      <c r="DD40" s="990"/>
      <c r="DE40" s="990"/>
      <c r="DF40" s="991"/>
      <c r="DG40" s="989"/>
      <c r="DH40" s="990"/>
      <c r="DI40" s="990"/>
      <c r="DJ40" s="990"/>
      <c r="DK40" s="991"/>
      <c r="DL40" s="989"/>
      <c r="DM40" s="990"/>
      <c r="DN40" s="990"/>
      <c r="DO40" s="990"/>
      <c r="DP40" s="991"/>
      <c r="DQ40" s="989"/>
      <c r="DR40" s="990"/>
      <c r="DS40" s="990"/>
      <c r="DT40" s="990"/>
      <c r="DU40" s="991"/>
      <c r="DV40" s="992"/>
      <c r="DW40" s="993"/>
      <c r="DX40" s="993"/>
      <c r="DY40" s="993"/>
      <c r="DZ40" s="994"/>
      <c r="EA40" s="218"/>
    </row>
    <row r="41" spans="1:131" ht="26.25" customHeight="1" x14ac:dyDescent="0.15">
      <c r="A41" s="226">
        <v>14</v>
      </c>
      <c r="B41" s="1030"/>
      <c r="C41" s="1031"/>
      <c r="D41" s="1031"/>
      <c r="E41" s="1031"/>
      <c r="F41" s="1031"/>
      <c r="G41" s="1031"/>
      <c r="H41" s="1031"/>
      <c r="I41" s="1031"/>
      <c r="J41" s="1031"/>
      <c r="K41" s="1031"/>
      <c r="L41" s="1031"/>
      <c r="M41" s="1031"/>
      <c r="N41" s="1031"/>
      <c r="O41" s="1031"/>
      <c r="P41" s="1032"/>
      <c r="Q41" s="1038"/>
      <c r="R41" s="1039"/>
      <c r="S41" s="1039"/>
      <c r="T41" s="1039"/>
      <c r="U41" s="1039"/>
      <c r="V41" s="1039"/>
      <c r="W41" s="1039"/>
      <c r="X41" s="1039"/>
      <c r="Y41" s="1039"/>
      <c r="Z41" s="1039"/>
      <c r="AA41" s="1039"/>
      <c r="AB41" s="1039"/>
      <c r="AC41" s="1039"/>
      <c r="AD41" s="1039"/>
      <c r="AE41" s="1040"/>
      <c r="AF41" s="1035"/>
      <c r="AG41" s="1036"/>
      <c r="AH41" s="1036"/>
      <c r="AI41" s="1036"/>
      <c r="AJ41" s="1037"/>
      <c r="AK41" s="980"/>
      <c r="AL41" s="971"/>
      <c r="AM41" s="971"/>
      <c r="AN41" s="971"/>
      <c r="AO41" s="971"/>
      <c r="AP41" s="971"/>
      <c r="AQ41" s="971"/>
      <c r="AR41" s="971"/>
      <c r="AS41" s="971"/>
      <c r="AT41" s="971"/>
      <c r="AU41" s="971"/>
      <c r="AV41" s="971"/>
      <c r="AW41" s="971"/>
      <c r="AX41" s="971"/>
      <c r="AY41" s="971"/>
      <c r="AZ41" s="1041"/>
      <c r="BA41" s="1041"/>
      <c r="BB41" s="1041"/>
      <c r="BC41" s="1041"/>
      <c r="BD41" s="1041"/>
      <c r="BE41" s="972"/>
      <c r="BF41" s="972"/>
      <c r="BG41" s="972"/>
      <c r="BH41" s="972"/>
      <c r="BI41" s="973"/>
      <c r="BJ41" s="220"/>
      <c r="BK41" s="220"/>
      <c r="BL41" s="220"/>
      <c r="BM41" s="220"/>
      <c r="BN41" s="220"/>
      <c r="BO41" s="229"/>
      <c r="BP41" s="229"/>
      <c r="BQ41" s="226">
        <v>35</v>
      </c>
      <c r="BR41" s="227"/>
      <c r="BS41" s="992"/>
      <c r="BT41" s="993"/>
      <c r="BU41" s="993"/>
      <c r="BV41" s="993"/>
      <c r="BW41" s="993"/>
      <c r="BX41" s="993"/>
      <c r="BY41" s="993"/>
      <c r="BZ41" s="993"/>
      <c r="CA41" s="993"/>
      <c r="CB41" s="993"/>
      <c r="CC41" s="993"/>
      <c r="CD41" s="993"/>
      <c r="CE41" s="993"/>
      <c r="CF41" s="993"/>
      <c r="CG41" s="1014"/>
      <c r="CH41" s="989"/>
      <c r="CI41" s="990"/>
      <c r="CJ41" s="990"/>
      <c r="CK41" s="990"/>
      <c r="CL41" s="991"/>
      <c r="CM41" s="989"/>
      <c r="CN41" s="990"/>
      <c r="CO41" s="990"/>
      <c r="CP41" s="990"/>
      <c r="CQ41" s="991"/>
      <c r="CR41" s="989"/>
      <c r="CS41" s="990"/>
      <c r="CT41" s="990"/>
      <c r="CU41" s="990"/>
      <c r="CV41" s="991"/>
      <c r="CW41" s="989"/>
      <c r="CX41" s="990"/>
      <c r="CY41" s="990"/>
      <c r="CZ41" s="990"/>
      <c r="DA41" s="991"/>
      <c r="DB41" s="989"/>
      <c r="DC41" s="990"/>
      <c r="DD41" s="990"/>
      <c r="DE41" s="990"/>
      <c r="DF41" s="991"/>
      <c r="DG41" s="989"/>
      <c r="DH41" s="990"/>
      <c r="DI41" s="990"/>
      <c r="DJ41" s="990"/>
      <c r="DK41" s="991"/>
      <c r="DL41" s="989"/>
      <c r="DM41" s="990"/>
      <c r="DN41" s="990"/>
      <c r="DO41" s="990"/>
      <c r="DP41" s="991"/>
      <c r="DQ41" s="989"/>
      <c r="DR41" s="990"/>
      <c r="DS41" s="990"/>
      <c r="DT41" s="990"/>
      <c r="DU41" s="991"/>
      <c r="DV41" s="992"/>
      <c r="DW41" s="993"/>
      <c r="DX41" s="993"/>
      <c r="DY41" s="993"/>
      <c r="DZ41" s="994"/>
      <c r="EA41" s="218"/>
    </row>
    <row r="42" spans="1:131" ht="26.25" customHeight="1" x14ac:dyDescent="0.15">
      <c r="A42" s="226">
        <v>15</v>
      </c>
      <c r="B42" s="1030"/>
      <c r="C42" s="1031"/>
      <c r="D42" s="1031"/>
      <c r="E42" s="1031"/>
      <c r="F42" s="1031"/>
      <c r="G42" s="1031"/>
      <c r="H42" s="1031"/>
      <c r="I42" s="1031"/>
      <c r="J42" s="1031"/>
      <c r="K42" s="1031"/>
      <c r="L42" s="1031"/>
      <c r="M42" s="1031"/>
      <c r="N42" s="1031"/>
      <c r="O42" s="1031"/>
      <c r="P42" s="1032"/>
      <c r="Q42" s="1038"/>
      <c r="R42" s="1039"/>
      <c r="S42" s="1039"/>
      <c r="T42" s="1039"/>
      <c r="U42" s="1039"/>
      <c r="V42" s="1039"/>
      <c r="W42" s="1039"/>
      <c r="X42" s="1039"/>
      <c r="Y42" s="1039"/>
      <c r="Z42" s="1039"/>
      <c r="AA42" s="1039"/>
      <c r="AB42" s="1039"/>
      <c r="AC42" s="1039"/>
      <c r="AD42" s="1039"/>
      <c r="AE42" s="1040"/>
      <c r="AF42" s="1035"/>
      <c r="AG42" s="1036"/>
      <c r="AH42" s="1036"/>
      <c r="AI42" s="1036"/>
      <c r="AJ42" s="1037"/>
      <c r="AK42" s="980"/>
      <c r="AL42" s="971"/>
      <c r="AM42" s="971"/>
      <c r="AN42" s="971"/>
      <c r="AO42" s="971"/>
      <c r="AP42" s="971"/>
      <c r="AQ42" s="971"/>
      <c r="AR42" s="971"/>
      <c r="AS42" s="971"/>
      <c r="AT42" s="971"/>
      <c r="AU42" s="971"/>
      <c r="AV42" s="971"/>
      <c r="AW42" s="971"/>
      <c r="AX42" s="971"/>
      <c r="AY42" s="971"/>
      <c r="AZ42" s="1041"/>
      <c r="BA42" s="1041"/>
      <c r="BB42" s="1041"/>
      <c r="BC42" s="1041"/>
      <c r="BD42" s="1041"/>
      <c r="BE42" s="972"/>
      <c r="BF42" s="972"/>
      <c r="BG42" s="972"/>
      <c r="BH42" s="972"/>
      <c r="BI42" s="973"/>
      <c r="BJ42" s="220"/>
      <c r="BK42" s="220"/>
      <c r="BL42" s="220"/>
      <c r="BM42" s="220"/>
      <c r="BN42" s="220"/>
      <c r="BO42" s="229"/>
      <c r="BP42" s="229"/>
      <c r="BQ42" s="226">
        <v>36</v>
      </c>
      <c r="BR42" s="227"/>
      <c r="BS42" s="992"/>
      <c r="BT42" s="993"/>
      <c r="BU42" s="993"/>
      <c r="BV42" s="993"/>
      <c r="BW42" s="993"/>
      <c r="BX42" s="993"/>
      <c r="BY42" s="993"/>
      <c r="BZ42" s="993"/>
      <c r="CA42" s="993"/>
      <c r="CB42" s="993"/>
      <c r="CC42" s="993"/>
      <c r="CD42" s="993"/>
      <c r="CE42" s="993"/>
      <c r="CF42" s="993"/>
      <c r="CG42" s="1014"/>
      <c r="CH42" s="989"/>
      <c r="CI42" s="990"/>
      <c r="CJ42" s="990"/>
      <c r="CK42" s="990"/>
      <c r="CL42" s="991"/>
      <c r="CM42" s="989"/>
      <c r="CN42" s="990"/>
      <c r="CO42" s="990"/>
      <c r="CP42" s="990"/>
      <c r="CQ42" s="991"/>
      <c r="CR42" s="989"/>
      <c r="CS42" s="990"/>
      <c r="CT42" s="990"/>
      <c r="CU42" s="990"/>
      <c r="CV42" s="991"/>
      <c r="CW42" s="989"/>
      <c r="CX42" s="990"/>
      <c r="CY42" s="990"/>
      <c r="CZ42" s="990"/>
      <c r="DA42" s="991"/>
      <c r="DB42" s="989"/>
      <c r="DC42" s="990"/>
      <c r="DD42" s="990"/>
      <c r="DE42" s="990"/>
      <c r="DF42" s="991"/>
      <c r="DG42" s="989"/>
      <c r="DH42" s="990"/>
      <c r="DI42" s="990"/>
      <c r="DJ42" s="990"/>
      <c r="DK42" s="991"/>
      <c r="DL42" s="989"/>
      <c r="DM42" s="990"/>
      <c r="DN42" s="990"/>
      <c r="DO42" s="990"/>
      <c r="DP42" s="991"/>
      <c r="DQ42" s="989"/>
      <c r="DR42" s="990"/>
      <c r="DS42" s="990"/>
      <c r="DT42" s="990"/>
      <c r="DU42" s="991"/>
      <c r="DV42" s="992"/>
      <c r="DW42" s="993"/>
      <c r="DX42" s="993"/>
      <c r="DY42" s="993"/>
      <c r="DZ42" s="994"/>
      <c r="EA42" s="218"/>
    </row>
    <row r="43" spans="1:131" ht="26.25" customHeight="1" x14ac:dyDescent="0.15">
      <c r="A43" s="226">
        <v>16</v>
      </c>
      <c r="B43" s="1030"/>
      <c r="C43" s="1031"/>
      <c r="D43" s="1031"/>
      <c r="E43" s="1031"/>
      <c r="F43" s="1031"/>
      <c r="G43" s="1031"/>
      <c r="H43" s="1031"/>
      <c r="I43" s="1031"/>
      <c r="J43" s="1031"/>
      <c r="K43" s="1031"/>
      <c r="L43" s="1031"/>
      <c r="M43" s="1031"/>
      <c r="N43" s="1031"/>
      <c r="O43" s="1031"/>
      <c r="P43" s="1032"/>
      <c r="Q43" s="1038"/>
      <c r="R43" s="1039"/>
      <c r="S43" s="1039"/>
      <c r="T43" s="1039"/>
      <c r="U43" s="1039"/>
      <c r="V43" s="1039"/>
      <c r="W43" s="1039"/>
      <c r="X43" s="1039"/>
      <c r="Y43" s="1039"/>
      <c r="Z43" s="1039"/>
      <c r="AA43" s="1039"/>
      <c r="AB43" s="1039"/>
      <c r="AC43" s="1039"/>
      <c r="AD43" s="1039"/>
      <c r="AE43" s="1040"/>
      <c r="AF43" s="1035"/>
      <c r="AG43" s="1036"/>
      <c r="AH43" s="1036"/>
      <c r="AI43" s="1036"/>
      <c r="AJ43" s="1037"/>
      <c r="AK43" s="980"/>
      <c r="AL43" s="971"/>
      <c r="AM43" s="971"/>
      <c r="AN43" s="971"/>
      <c r="AO43" s="971"/>
      <c r="AP43" s="971"/>
      <c r="AQ43" s="971"/>
      <c r="AR43" s="971"/>
      <c r="AS43" s="971"/>
      <c r="AT43" s="971"/>
      <c r="AU43" s="971"/>
      <c r="AV43" s="971"/>
      <c r="AW43" s="971"/>
      <c r="AX43" s="971"/>
      <c r="AY43" s="971"/>
      <c r="AZ43" s="1041"/>
      <c r="BA43" s="1041"/>
      <c r="BB43" s="1041"/>
      <c r="BC43" s="1041"/>
      <c r="BD43" s="1041"/>
      <c r="BE43" s="972"/>
      <c r="BF43" s="972"/>
      <c r="BG43" s="972"/>
      <c r="BH43" s="972"/>
      <c r="BI43" s="973"/>
      <c r="BJ43" s="220"/>
      <c r="BK43" s="220"/>
      <c r="BL43" s="220"/>
      <c r="BM43" s="220"/>
      <c r="BN43" s="220"/>
      <c r="BO43" s="229"/>
      <c r="BP43" s="229"/>
      <c r="BQ43" s="226">
        <v>37</v>
      </c>
      <c r="BR43" s="227"/>
      <c r="BS43" s="992"/>
      <c r="BT43" s="993"/>
      <c r="BU43" s="993"/>
      <c r="BV43" s="993"/>
      <c r="BW43" s="993"/>
      <c r="BX43" s="993"/>
      <c r="BY43" s="993"/>
      <c r="BZ43" s="993"/>
      <c r="CA43" s="993"/>
      <c r="CB43" s="993"/>
      <c r="CC43" s="993"/>
      <c r="CD43" s="993"/>
      <c r="CE43" s="993"/>
      <c r="CF43" s="993"/>
      <c r="CG43" s="1014"/>
      <c r="CH43" s="989"/>
      <c r="CI43" s="990"/>
      <c r="CJ43" s="990"/>
      <c r="CK43" s="990"/>
      <c r="CL43" s="991"/>
      <c r="CM43" s="989"/>
      <c r="CN43" s="990"/>
      <c r="CO43" s="990"/>
      <c r="CP43" s="990"/>
      <c r="CQ43" s="991"/>
      <c r="CR43" s="989"/>
      <c r="CS43" s="990"/>
      <c r="CT43" s="990"/>
      <c r="CU43" s="990"/>
      <c r="CV43" s="991"/>
      <c r="CW43" s="989"/>
      <c r="CX43" s="990"/>
      <c r="CY43" s="990"/>
      <c r="CZ43" s="990"/>
      <c r="DA43" s="991"/>
      <c r="DB43" s="989"/>
      <c r="DC43" s="990"/>
      <c r="DD43" s="990"/>
      <c r="DE43" s="990"/>
      <c r="DF43" s="991"/>
      <c r="DG43" s="989"/>
      <c r="DH43" s="990"/>
      <c r="DI43" s="990"/>
      <c r="DJ43" s="990"/>
      <c r="DK43" s="991"/>
      <c r="DL43" s="989"/>
      <c r="DM43" s="990"/>
      <c r="DN43" s="990"/>
      <c r="DO43" s="990"/>
      <c r="DP43" s="991"/>
      <c r="DQ43" s="989"/>
      <c r="DR43" s="990"/>
      <c r="DS43" s="990"/>
      <c r="DT43" s="990"/>
      <c r="DU43" s="991"/>
      <c r="DV43" s="992"/>
      <c r="DW43" s="993"/>
      <c r="DX43" s="993"/>
      <c r="DY43" s="993"/>
      <c r="DZ43" s="994"/>
      <c r="EA43" s="218"/>
    </row>
    <row r="44" spans="1:131" ht="26.25" customHeight="1" x14ac:dyDescent="0.15">
      <c r="A44" s="226">
        <v>17</v>
      </c>
      <c r="B44" s="1030"/>
      <c r="C44" s="1031"/>
      <c r="D44" s="1031"/>
      <c r="E44" s="1031"/>
      <c r="F44" s="1031"/>
      <c r="G44" s="1031"/>
      <c r="H44" s="1031"/>
      <c r="I44" s="1031"/>
      <c r="J44" s="1031"/>
      <c r="K44" s="1031"/>
      <c r="L44" s="1031"/>
      <c r="M44" s="1031"/>
      <c r="N44" s="1031"/>
      <c r="O44" s="1031"/>
      <c r="P44" s="1032"/>
      <c r="Q44" s="1038"/>
      <c r="R44" s="1039"/>
      <c r="S44" s="1039"/>
      <c r="T44" s="1039"/>
      <c r="U44" s="1039"/>
      <c r="V44" s="1039"/>
      <c r="W44" s="1039"/>
      <c r="X44" s="1039"/>
      <c r="Y44" s="1039"/>
      <c r="Z44" s="1039"/>
      <c r="AA44" s="1039"/>
      <c r="AB44" s="1039"/>
      <c r="AC44" s="1039"/>
      <c r="AD44" s="1039"/>
      <c r="AE44" s="1040"/>
      <c r="AF44" s="1035"/>
      <c r="AG44" s="1036"/>
      <c r="AH44" s="1036"/>
      <c r="AI44" s="1036"/>
      <c r="AJ44" s="1037"/>
      <c r="AK44" s="980"/>
      <c r="AL44" s="971"/>
      <c r="AM44" s="971"/>
      <c r="AN44" s="971"/>
      <c r="AO44" s="971"/>
      <c r="AP44" s="971"/>
      <c r="AQ44" s="971"/>
      <c r="AR44" s="971"/>
      <c r="AS44" s="971"/>
      <c r="AT44" s="971"/>
      <c r="AU44" s="971"/>
      <c r="AV44" s="971"/>
      <c r="AW44" s="971"/>
      <c r="AX44" s="971"/>
      <c r="AY44" s="971"/>
      <c r="AZ44" s="1041"/>
      <c r="BA44" s="1041"/>
      <c r="BB44" s="1041"/>
      <c r="BC44" s="1041"/>
      <c r="BD44" s="1041"/>
      <c r="BE44" s="972"/>
      <c r="BF44" s="972"/>
      <c r="BG44" s="972"/>
      <c r="BH44" s="972"/>
      <c r="BI44" s="973"/>
      <c r="BJ44" s="220"/>
      <c r="BK44" s="220"/>
      <c r="BL44" s="220"/>
      <c r="BM44" s="220"/>
      <c r="BN44" s="220"/>
      <c r="BO44" s="229"/>
      <c r="BP44" s="229"/>
      <c r="BQ44" s="226">
        <v>38</v>
      </c>
      <c r="BR44" s="227"/>
      <c r="BS44" s="992"/>
      <c r="BT44" s="993"/>
      <c r="BU44" s="993"/>
      <c r="BV44" s="993"/>
      <c r="BW44" s="993"/>
      <c r="BX44" s="993"/>
      <c r="BY44" s="993"/>
      <c r="BZ44" s="993"/>
      <c r="CA44" s="993"/>
      <c r="CB44" s="993"/>
      <c r="CC44" s="993"/>
      <c r="CD44" s="993"/>
      <c r="CE44" s="993"/>
      <c r="CF44" s="993"/>
      <c r="CG44" s="1014"/>
      <c r="CH44" s="989"/>
      <c r="CI44" s="990"/>
      <c r="CJ44" s="990"/>
      <c r="CK44" s="990"/>
      <c r="CL44" s="991"/>
      <c r="CM44" s="989"/>
      <c r="CN44" s="990"/>
      <c r="CO44" s="990"/>
      <c r="CP44" s="990"/>
      <c r="CQ44" s="991"/>
      <c r="CR44" s="989"/>
      <c r="CS44" s="990"/>
      <c r="CT44" s="990"/>
      <c r="CU44" s="990"/>
      <c r="CV44" s="991"/>
      <c r="CW44" s="989"/>
      <c r="CX44" s="990"/>
      <c r="CY44" s="990"/>
      <c r="CZ44" s="990"/>
      <c r="DA44" s="991"/>
      <c r="DB44" s="989"/>
      <c r="DC44" s="990"/>
      <c r="DD44" s="990"/>
      <c r="DE44" s="990"/>
      <c r="DF44" s="991"/>
      <c r="DG44" s="989"/>
      <c r="DH44" s="990"/>
      <c r="DI44" s="990"/>
      <c r="DJ44" s="990"/>
      <c r="DK44" s="991"/>
      <c r="DL44" s="989"/>
      <c r="DM44" s="990"/>
      <c r="DN44" s="990"/>
      <c r="DO44" s="990"/>
      <c r="DP44" s="991"/>
      <c r="DQ44" s="989"/>
      <c r="DR44" s="990"/>
      <c r="DS44" s="990"/>
      <c r="DT44" s="990"/>
      <c r="DU44" s="991"/>
      <c r="DV44" s="992"/>
      <c r="DW44" s="993"/>
      <c r="DX44" s="993"/>
      <c r="DY44" s="993"/>
      <c r="DZ44" s="994"/>
      <c r="EA44" s="218"/>
    </row>
    <row r="45" spans="1:131" ht="26.25" customHeight="1" x14ac:dyDescent="0.15">
      <c r="A45" s="226">
        <v>18</v>
      </c>
      <c r="B45" s="1030"/>
      <c r="C45" s="1031"/>
      <c r="D45" s="1031"/>
      <c r="E45" s="1031"/>
      <c r="F45" s="1031"/>
      <c r="G45" s="1031"/>
      <c r="H45" s="1031"/>
      <c r="I45" s="1031"/>
      <c r="J45" s="1031"/>
      <c r="K45" s="1031"/>
      <c r="L45" s="1031"/>
      <c r="M45" s="1031"/>
      <c r="N45" s="1031"/>
      <c r="O45" s="1031"/>
      <c r="P45" s="1032"/>
      <c r="Q45" s="1038"/>
      <c r="R45" s="1039"/>
      <c r="S45" s="1039"/>
      <c r="T45" s="1039"/>
      <c r="U45" s="1039"/>
      <c r="V45" s="1039"/>
      <c r="W45" s="1039"/>
      <c r="X45" s="1039"/>
      <c r="Y45" s="1039"/>
      <c r="Z45" s="1039"/>
      <c r="AA45" s="1039"/>
      <c r="AB45" s="1039"/>
      <c r="AC45" s="1039"/>
      <c r="AD45" s="1039"/>
      <c r="AE45" s="1040"/>
      <c r="AF45" s="1035"/>
      <c r="AG45" s="1036"/>
      <c r="AH45" s="1036"/>
      <c r="AI45" s="1036"/>
      <c r="AJ45" s="1037"/>
      <c r="AK45" s="980"/>
      <c r="AL45" s="971"/>
      <c r="AM45" s="971"/>
      <c r="AN45" s="971"/>
      <c r="AO45" s="971"/>
      <c r="AP45" s="971"/>
      <c r="AQ45" s="971"/>
      <c r="AR45" s="971"/>
      <c r="AS45" s="971"/>
      <c r="AT45" s="971"/>
      <c r="AU45" s="971"/>
      <c r="AV45" s="971"/>
      <c r="AW45" s="971"/>
      <c r="AX45" s="971"/>
      <c r="AY45" s="971"/>
      <c r="AZ45" s="1041"/>
      <c r="BA45" s="1041"/>
      <c r="BB45" s="1041"/>
      <c r="BC45" s="1041"/>
      <c r="BD45" s="1041"/>
      <c r="BE45" s="972"/>
      <c r="BF45" s="972"/>
      <c r="BG45" s="972"/>
      <c r="BH45" s="972"/>
      <c r="BI45" s="973"/>
      <c r="BJ45" s="220"/>
      <c r="BK45" s="220"/>
      <c r="BL45" s="220"/>
      <c r="BM45" s="220"/>
      <c r="BN45" s="220"/>
      <c r="BO45" s="229"/>
      <c r="BP45" s="229"/>
      <c r="BQ45" s="226">
        <v>39</v>
      </c>
      <c r="BR45" s="227"/>
      <c r="BS45" s="992"/>
      <c r="BT45" s="993"/>
      <c r="BU45" s="993"/>
      <c r="BV45" s="993"/>
      <c r="BW45" s="993"/>
      <c r="BX45" s="993"/>
      <c r="BY45" s="993"/>
      <c r="BZ45" s="993"/>
      <c r="CA45" s="993"/>
      <c r="CB45" s="993"/>
      <c r="CC45" s="993"/>
      <c r="CD45" s="993"/>
      <c r="CE45" s="993"/>
      <c r="CF45" s="993"/>
      <c r="CG45" s="1014"/>
      <c r="CH45" s="989"/>
      <c r="CI45" s="990"/>
      <c r="CJ45" s="990"/>
      <c r="CK45" s="990"/>
      <c r="CL45" s="991"/>
      <c r="CM45" s="989"/>
      <c r="CN45" s="990"/>
      <c r="CO45" s="990"/>
      <c r="CP45" s="990"/>
      <c r="CQ45" s="991"/>
      <c r="CR45" s="989"/>
      <c r="CS45" s="990"/>
      <c r="CT45" s="990"/>
      <c r="CU45" s="990"/>
      <c r="CV45" s="991"/>
      <c r="CW45" s="989"/>
      <c r="CX45" s="990"/>
      <c r="CY45" s="990"/>
      <c r="CZ45" s="990"/>
      <c r="DA45" s="991"/>
      <c r="DB45" s="989"/>
      <c r="DC45" s="990"/>
      <c r="DD45" s="990"/>
      <c r="DE45" s="990"/>
      <c r="DF45" s="991"/>
      <c r="DG45" s="989"/>
      <c r="DH45" s="990"/>
      <c r="DI45" s="990"/>
      <c r="DJ45" s="990"/>
      <c r="DK45" s="991"/>
      <c r="DL45" s="989"/>
      <c r="DM45" s="990"/>
      <c r="DN45" s="990"/>
      <c r="DO45" s="990"/>
      <c r="DP45" s="991"/>
      <c r="DQ45" s="989"/>
      <c r="DR45" s="990"/>
      <c r="DS45" s="990"/>
      <c r="DT45" s="990"/>
      <c r="DU45" s="991"/>
      <c r="DV45" s="992"/>
      <c r="DW45" s="993"/>
      <c r="DX45" s="993"/>
      <c r="DY45" s="993"/>
      <c r="DZ45" s="994"/>
      <c r="EA45" s="218"/>
    </row>
    <row r="46" spans="1:131" ht="26.25" customHeight="1" x14ac:dyDescent="0.15">
      <c r="A46" s="226">
        <v>19</v>
      </c>
      <c r="B46" s="1030"/>
      <c r="C46" s="1031"/>
      <c r="D46" s="1031"/>
      <c r="E46" s="1031"/>
      <c r="F46" s="1031"/>
      <c r="G46" s="1031"/>
      <c r="H46" s="1031"/>
      <c r="I46" s="1031"/>
      <c r="J46" s="1031"/>
      <c r="K46" s="1031"/>
      <c r="L46" s="1031"/>
      <c r="M46" s="1031"/>
      <c r="N46" s="1031"/>
      <c r="O46" s="1031"/>
      <c r="P46" s="1032"/>
      <c r="Q46" s="1038"/>
      <c r="R46" s="1039"/>
      <c r="S46" s="1039"/>
      <c r="T46" s="1039"/>
      <c r="U46" s="1039"/>
      <c r="V46" s="1039"/>
      <c r="W46" s="1039"/>
      <c r="X46" s="1039"/>
      <c r="Y46" s="1039"/>
      <c r="Z46" s="1039"/>
      <c r="AA46" s="1039"/>
      <c r="AB46" s="1039"/>
      <c r="AC46" s="1039"/>
      <c r="AD46" s="1039"/>
      <c r="AE46" s="1040"/>
      <c r="AF46" s="1035"/>
      <c r="AG46" s="1036"/>
      <c r="AH46" s="1036"/>
      <c r="AI46" s="1036"/>
      <c r="AJ46" s="1037"/>
      <c r="AK46" s="980"/>
      <c r="AL46" s="971"/>
      <c r="AM46" s="971"/>
      <c r="AN46" s="971"/>
      <c r="AO46" s="971"/>
      <c r="AP46" s="971"/>
      <c r="AQ46" s="971"/>
      <c r="AR46" s="971"/>
      <c r="AS46" s="971"/>
      <c r="AT46" s="971"/>
      <c r="AU46" s="971"/>
      <c r="AV46" s="971"/>
      <c r="AW46" s="971"/>
      <c r="AX46" s="971"/>
      <c r="AY46" s="971"/>
      <c r="AZ46" s="1041"/>
      <c r="BA46" s="1041"/>
      <c r="BB46" s="1041"/>
      <c r="BC46" s="1041"/>
      <c r="BD46" s="1041"/>
      <c r="BE46" s="972"/>
      <c r="BF46" s="972"/>
      <c r="BG46" s="972"/>
      <c r="BH46" s="972"/>
      <c r="BI46" s="973"/>
      <c r="BJ46" s="220"/>
      <c r="BK46" s="220"/>
      <c r="BL46" s="220"/>
      <c r="BM46" s="220"/>
      <c r="BN46" s="220"/>
      <c r="BO46" s="229"/>
      <c r="BP46" s="229"/>
      <c r="BQ46" s="226">
        <v>40</v>
      </c>
      <c r="BR46" s="227"/>
      <c r="BS46" s="992"/>
      <c r="BT46" s="993"/>
      <c r="BU46" s="993"/>
      <c r="BV46" s="993"/>
      <c r="BW46" s="993"/>
      <c r="BX46" s="993"/>
      <c r="BY46" s="993"/>
      <c r="BZ46" s="993"/>
      <c r="CA46" s="993"/>
      <c r="CB46" s="993"/>
      <c r="CC46" s="993"/>
      <c r="CD46" s="993"/>
      <c r="CE46" s="993"/>
      <c r="CF46" s="993"/>
      <c r="CG46" s="1014"/>
      <c r="CH46" s="989"/>
      <c r="CI46" s="990"/>
      <c r="CJ46" s="990"/>
      <c r="CK46" s="990"/>
      <c r="CL46" s="991"/>
      <c r="CM46" s="989"/>
      <c r="CN46" s="990"/>
      <c r="CO46" s="990"/>
      <c r="CP46" s="990"/>
      <c r="CQ46" s="991"/>
      <c r="CR46" s="989"/>
      <c r="CS46" s="990"/>
      <c r="CT46" s="990"/>
      <c r="CU46" s="990"/>
      <c r="CV46" s="991"/>
      <c r="CW46" s="989"/>
      <c r="CX46" s="990"/>
      <c r="CY46" s="990"/>
      <c r="CZ46" s="990"/>
      <c r="DA46" s="991"/>
      <c r="DB46" s="989"/>
      <c r="DC46" s="990"/>
      <c r="DD46" s="990"/>
      <c r="DE46" s="990"/>
      <c r="DF46" s="991"/>
      <c r="DG46" s="989"/>
      <c r="DH46" s="990"/>
      <c r="DI46" s="990"/>
      <c r="DJ46" s="990"/>
      <c r="DK46" s="991"/>
      <c r="DL46" s="989"/>
      <c r="DM46" s="990"/>
      <c r="DN46" s="990"/>
      <c r="DO46" s="990"/>
      <c r="DP46" s="991"/>
      <c r="DQ46" s="989"/>
      <c r="DR46" s="990"/>
      <c r="DS46" s="990"/>
      <c r="DT46" s="990"/>
      <c r="DU46" s="991"/>
      <c r="DV46" s="992"/>
      <c r="DW46" s="993"/>
      <c r="DX46" s="993"/>
      <c r="DY46" s="993"/>
      <c r="DZ46" s="994"/>
      <c r="EA46" s="218"/>
    </row>
    <row r="47" spans="1:131" ht="26.25" customHeight="1" x14ac:dyDescent="0.15">
      <c r="A47" s="226">
        <v>20</v>
      </c>
      <c r="B47" s="1030"/>
      <c r="C47" s="1031"/>
      <c r="D47" s="1031"/>
      <c r="E47" s="1031"/>
      <c r="F47" s="1031"/>
      <c r="G47" s="1031"/>
      <c r="H47" s="1031"/>
      <c r="I47" s="1031"/>
      <c r="J47" s="1031"/>
      <c r="K47" s="1031"/>
      <c r="L47" s="1031"/>
      <c r="M47" s="1031"/>
      <c r="N47" s="1031"/>
      <c r="O47" s="1031"/>
      <c r="P47" s="1032"/>
      <c r="Q47" s="1038"/>
      <c r="R47" s="1039"/>
      <c r="S47" s="1039"/>
      <c r="T47" s="1039"/>
      <c r="U47" s="1039"/>
      <c r="V47" s="1039"/>
      <c r="W47" s="1039"/>
      <c r="X47" s="1039"/>
      <c r="Y47" s="1039"/>
      <c r="Z47" s="1039"/>
      <c r="AA47" s="1039"/>
      <c r="AB47" s="1039"/>
      <c r="AC47" s="1039"/>
      <c r="AD47" s="1039"/>
      <c r="AE47" s="1040"/>
      <c r="AF47" s="1035"/>
      <c r="AG47" s="1036"/>
      <c r="AH47" s="1036"/>
      <c r="AI47" s="1036"/>
      <c r="AJ47" s="1037"/>
      <c r="AK47" s="980"/>
      <c r="AL47" s="971"/>
      <c r="AM47" s="971"/>
      <c r="AN47" s="971"/>
      <c r="AO47" s="971"/>
      <c r="AP47" s="971"/>
      <c r="AQ47" s="971"/>
      <c r="AR47" s="971"/>
      <c r="AS47" s="971"/>
      <c r="AT47" s="971"/>
      <c r="AU47" s="971"/>
      <c r="AV47" s="971"/>
      <c r="AW47" s="971"/>
      <c r="AX47" s="971"/>
      <c r="AY47" s="971"/>
      <c r="AZ47" s="1041"/>
      <c r="BA47" s="1041"/>
      <c r="BB47" s="1041"/>
      <c r="BC47" s="1041"/>
      <c r="BD47" s="1041"/>
      <c r="BE47" s="972"/>
      <c r="BF47" s="972"/>
      <c r="BG47" s="972"/>
      <c r="BH47" s="972"/>
      <c r="BI47" s="973"/>
      <c r="BJ47" s="220"/>
      <c r="BK47" s="220"/>
      <c r="BL47" s="220"/>
      <c r="BM47" s="220"/>
      <c r="BN47" s="220"/>
      <c r="BO47" s="229"/>
      <c r="BP47" s="229"/>
      <c r="BQ47" s="226">
        <v>41</v>
      </c>
      <c r="BR47" s="227"/>
      <c r="BS47" s="992"/>
      <c r="BT47" s="993"/>
      <c r="BU47" s="993"/>
      <c r="BV47" s="993"/>
      <c r="BW47" s="993"/>
      <c r="BX47" s="993"/>
      <c r="BY47" s="993"/>
      <c r="BZ47" s="993"/>
      <c r="CA47" s="993"/>
      <c r="CB47" s="993"/>
      <c r="CC47" s="993"/>
      <c r="CD47" s="993"/>
      <c r="CE47" s="993"/>
      <c r="CF47" s="993"/>
      <c r="CG47" s="1014"/>
      <c r="CH47" s="989"/>
      <c r="CI47" s="990"/>
      <c r="CJ47" s="990"/>
      <c r="CK47" s="990"/>
      <c r="CL47" s="991"/>
      <c r="CM47" s="989"/>
      <c r="CN47" s="990"/>
      <c r="CO47" s="990"/>
      <c r="CP47" s="990"/>
      <c r="CQ47" s="991"/>
      <c r="CR47" s="989"/>
      <c r="CS47" s="990"/>
      <c r="CT47" s="990"/>
      <c r="CU47" s="990"/>
      <c r="CV47" s="991"/>
      <c r="CW47" s="989"/>
      <c r="CX47" s="990"/>
      <c r="CY47" s="990"/>
      <c r="CZ47" s="990"/>
      <c r="DA47" s="991"/>
      <c r="DB47" s="989"/>
      <c r="DC47" s="990"/>
      <c r="DD47" s="990"/>
      <c r="DE47" s="990"/>
      <c r="DF47" s="991"/>
      <c r="DG47" s="989"/>
      <c r="DH47" s="990"/>
      <c r="DI47" s="990"/>
      <c r="DJ47" s="990"/>
      <c r="DK47" s="991"/>
      <c r="DL47" s="989"/>
      <c r="DM47" s="990"/>
      <c r="DN47" s="990"/>
      <c r="DO47" s="990"/>
      <c r="DP47" s="991"/>
      <c r="DQ47" s="989"/>
      <c r="DR47" s="990"/>
      <c r="DS47" s="990"/>
      <c r="DT47" s="990"/>
      <c r="DU47" s="991"/>
      <c r="DV47" s="992"/>
      <c r="DW47" s="993"/>
      <c r="DX47" s="993"/>
      <c r="DY47" s="993"/>
      <c r="DZ47" s="994"/>
      <c r="EA47" s="218"/>
    </row>
    <row r="48" spans="1:131" ht="26.25" customHeight="1" x14ac:dyDescent="0.15">
      <c r="A48" s="226">
        <v>21</v>
      </c>
      <c r="B48" s="1030"/>
      <c r="C48" s="1031"/>
      <c r="D48" s="1031"/>
      <c r="E48" s="1031"/>
      <c r="F48" s="1031"/>
      <c r="G48" s="1031"/>
      <c r="H48" s="1031"/>
      <c r="I48" s="1031"/>
      <c r="J48" s="1031"/>
      <c r="K48" s="1031"/>
      <c r="L48" s="1031"/>
      <c r="M48" s="1031"/>
      <c r="N48" s="1031"/>
      <c r="O48" s="1031"/>
      <c r="P48" s="1032"/>
      <c r="Q48" s="1038"/>
      <c r="R48" s="1039"/>
      <c r="S48" s="1039"/>
      <c r="T48" s="1039"/>
      <c r="U48" s="1039"/>
      <c r="V48" s="1039"/>
      <c r="W48" s="1039"/>
      <c r="X48" s="1039"/>
      <c r="Y48" s="1039"/>
      <c r="Z48" s="1039"/>
      <c r="AA48" s="1039"/>
      <c r="AB48" s="1039"/>
      <c r="AC48" s="1039"/>
      <c r="AD48" s="1039"/>
      <c r="AE48" s="1040"/>
      <c r="AF48" s="1035"/>
      <c r="AG48" s="1036"/>
      <c r="AH48" s="1036"/>
      <c r="AI48" s="1036"/>
      <c r="AJ48" s="1037"/>
      <c r="AK48" s="980"/>
      <c r="AL48" s="971"/>
      <c r="AM48" s="971"/>
      <c r="AN48" s="971"/>
      <c r="AO48" s="971"/>
      <c r="AP48" s="971"/>
      <c r="AQ48" s="971"/>
      <c r="AR48" s="971"/>
      <c r="AS48" s="971"/>
      <c r="AT48" s="971"/>
      <c r="AU48" s="971"/>
      <c r="AV48" s="971"/>
      <c r="AW48" s="971"/>
      <c r="AX48" s="971"/>
      <c r="AY48" s="971"/>
      <c r="AZ48" s="1041"/>
      <c r="BA48" s="1041"/>
      <c r="BB48" s="1041"/>
      <c r="BC48" s="1041"/>
      <c r="BD48" s="1041"/>
      <c r="BE48" s="972"/>
      <c r="BF48" s="972"/>
      <c r="BG48" s="972"/>
      <c r="BH48" s="972"/>
      <c r="BI48" s="973"/>
      <c r="BJ48" s="220"/>
      <c r="BK48" s="220"/>
      <c r="BL48" s="220"/>
      <c r="BM48" s="220"/>
      <c r="BN48" s="220"/>
      <c r="BO48" s="229"/>
      <c r="BP48" s="229"/>
      <c r="BQ48" s="226">
        <v>42</v>
      </c>
      <c r="BR48" s="227"/>
      <c r="BS48" s="992"/>
      <c r="BT48" s="993"/>
      <c r="BU48" s="993"/>
      <c r="BV48" s="993"/>
      <c r="BW48" s="993"/>
      <c r="BX48" s="993"/>
      <c r="BY48" s="993"/>
      <c r="BZ48" s="993"/>
      <c r="CA48" s="993"/>
      <c r="CB48" s="993"/>
      <c r="CC48" s="993"/>
      <c r="CD48" s="993"/>
      <c r="CE48" s="993"/>
      <c r="CF48" s="993"/>
      <c r="CG48" s="1014"/>
      <c r="CH48" s="989"/>
      <c r="CI48" s="990"/>
      <c r="CJ48" s="990"/>
      <c r="CK48" s="990"/>
      <c r="CL48" s="991"/>
      <c r="CM48" s="989"/>
      <c r="CN48" s="990"/>
      <c r="CO48" s="990"/>
      <c r="CP48" s="990"/>
      <c r="CQ48" s="991"/>
      <c r="CR48" s="989"/>
      <c r="CS48" s="990"/>
      <c r="CT48" s="990"/>
      <c r="CU48" s="990"/>
      <c r="CV48" s="991"/>
      <c r="CW48" s="989"/>
      <c r="CX48" s="990"/>
      <c r="CY48" s="990"/>
      <c r="CZ48" s="990"/>
      <c r="DA48" s="991"/>
      <c r="DB48" s="989"/>
      <c r="DC48" s="990"/>
      <c r="DD48" s="990"/>
      <c r="DE48" s="990"/>
      <c r="DF48" s="991"/>
      <c r="DG48" s="989"/>
      <c r="DH48" s="990"/>
      <c r="DI48" s="990"/>
      <c r="DJ48" s="990"/>
      <c r="DK48" s="991"/>
      <c r="DL48" s="989"/>
      <c r="DM48" s="990"/>
      <c r="DN48" s="990"/>
      <c r="DO48" s="990"/>
      <c r="DP48" s="991"/>
      <c r="DQ48" s="989"/>
      <c r="DR48" s="990"/>
      <c r="DS48" s="990"/>
      <c r="DT48" s="990"/>
      <c r="DU48" s="991"/>
      <c r="DV48" s="992"/>
      <c r="DW48" s="993"/>
      <c r="DX48" s="993"/>
      <c r="DY48" s="993"/>
      <c r="DZ48" s="994"/>
      <c r="EA48" s="218"/>
    </row>
    <row r="49" spans="1:131" ht="26.25" customHeight="1" x14ac:dyDescent="0.15">
      <c r="A49" s="226">
        <v>22</v>
      </c>
      <c r="B49" s="1030"/>
      <c r="C49" s="1031"/>
      <c r="D49" s="1031"/>
      <c r="E49" s="1031"/>
      <c r="F49" s="1031"/>
      <c r="G49" s="1031"/>
      <c r="H49" s="1031"/>
      <c r="I49" s="1031"/>
      <c r="J49" s="1031"/>
      <c r="K49" s="1031"/>
      <c r="L49" s="1031"/>
      <c r="M49" s="1031"/>
      <c r="N49" s="1031"/>
      <c r="O49" s="1031"/>
      <c r="P49" s="1032"/>
      <c r="Q49" s="1038"/>
      <c r="R49" s="1039"/>
      <c r="S49" s="1039"/>
      <c r="T49" s="1039"/>
      <c r="U49" s="1039"/>
      <c r="V49" s="1039"/>
      <c r="W49" s="1039"/>
      <c r="X49" s="1039"/>
      <c r="Y49" s="1039"/>
      <c r="Z49" s="1039"/>
      <c r="AA49" s="1039"/>
      <c r="AB49" s="1039"/>
      <c r="AC49" s="1039"/>
      <c r="AD49" s="1039"/>
      <c r="AE49" s="1040"/>
      <c r="AF49" s="1035"/>
      <c r="AG49" s="1036"/>
      <c r="AH49" s="1036"/>
      <c r="AI49" s="1036"/>
      <c r="AJ49" s="1037"/>
      <c r="AK49" s="980"/>
      <c r="AL49" s="971"/>
      <c r="AM49" s="971"/>
      <c r="AN49" s="971"/>
      <c r="AO49" s="971"/>
      <c r="AP49" s="971"/>
      <c r="AQ49" s="971"/>
      <c r="AR49" s="971"/>
      <c r="AS49" s="971"/>
      <c r="AT49" s="971"/>
      <c r="AU49" s="971"/>
      <c r="AV49" s="971"/>
      <c r="AW49" s="971"/>
      <c r="AX49" s="971"/>
      <c r="AY49" s="971"/>
      <c r="AZ49" s="1041"/>
      <c r="BA49" s="1041"/>
      <c r="BB49" s="1041"/>
      <c r="BC49" s="1041"/>
      <c r="BD49" s="1041"/>
      <c r="BE49" s="972"/>
      <c r="BF49" s="972"/>
      <c r="BG49" s="972"/>
      <c r="BH49" s="972"/>
      <c r="BI49" s="973"/>
      <c r="BJ49" s="220"/>
      <c r="BK49" s="220"/>
      <c r="BL49" s="220"/>
      <c r="BM49" s="220"/>
      <c r="BN49" s="220"/>
      <c r="BO49" s="229"/>
      <c r="BP49" s="229"/>
      <c r="BQ49" s="226">
        <v>43</v>
      </c>
      <c r="BR49" s="227"/>
      <c r="BS49" s="992"/>
      <c r="BT49" s="993"/>
      <c r="BU49" s="993"/>
      <c r="BV49" s="993"/>
      <c r="BW49" s="993"/>
      <c r="BX49" s="993"/>
      <c r="BY49" s="993"/>
      <c r="BZ49" s="993"/>
      <c r="CA49" s="993"/>
      <c r="CB49" s="993"/>
      <c r="CC49" s="993"/>
      <c r="CD49" s="993"/>
      <c r="CE49" s="993"/>
      <c r="CF49" s="993"/>
      <c r="CG49" s="1014"/>
      <c r="CH49" s="989"/>
      <c r="CI49" s="990"/>
      <c r="CJ49" s="990"/>
      <c r="CK49" s="990"/>
      <c r="CL49" s="991"/>
      <c r="CM49" s="989"/>
      <c r="CN49" s="990"/>
      <c r="CO49" s="990"/>
      <c r="CP49" s="990"/>
      <c r="CQ49" s="991"/>
      <c r="CR49" s="989"/>
      <c r="CS49" s="990"/>
      <c r="CT49" s="990"/>
      <c r="CU49" s="990"/>
      <c r="CV49" s="991"/>
      <c r="CW49" s="989"/>
      <c r="CX49" s="990"/>
      <c r="CY49" s="990"/>
      <c r="CZ49" s="990"/>
      <c r="DA49" s="991"/>
      <c r="DB49" s="989"/>
      <c r="DC49" s="990"/>
      <c r="DD49" s="990"/>
      <c r="DE49" s="990"/>
      <c r="DF49" s="991"/>
      <c r="DG49" s="989"/>
      <c r="DH49" s="990"/>
      <c r="DI49" s="990"/>
      <c r="DJ49" s="990"/>
      <c r="DK49" s="991"/>
      <c r="DL49" s="989"/>
      <c r="DM49" s="990"/>
      <c r="DN49" s="990"/>
      <c r="DO49" s="990"/>
      <c r="DP49" s="991"/>
      <c r="DQ49" s="989"/>
      <c r="DR49" s="990"/>
      <c r="DS49" s="990"/>
      <c r="DT49" s="990"/>
      <c r="DU49" s="991"/>
      <c r="DV49" s="992"/>
      <c r="DW49" s="993"/>
      <c r="DX49" s="993"/>
      <c r="DY49" s="993"/>
      <c r="DZ49" s="994"/>
      <c r="EA49" s="218"/>
    </row>
    <row r="50" spans="1:131" ht="26.25" customHeight="1" x14ac:dyDescent="0.15">
      <c r="A50" s="226">
        <v>23</v>
      </c>
      <c r="B50" s="1030"/>
      <c r="C50" s="1031"/>
      <c r="D50" s="1031"/>
      <c r="E50" s="1031"/>
      <c r="F50" s="1031"/>
      <c r="G50" s="1031"/>
      <c r="H50" s="1031"/>
      <c r="I50" s="1031"/>
      <c r="J50" s="1031"/>
      <c r="K50" s="1031"/>
      <c r="L50" s="1031"/>
      <c r="M50" s="1031"/>
      <c r="N50" s="1031"/>
      <c r="O50" s="1031"/>
      <c r="P50" s="1032"/>
      <c r="Q50" s="1033"/>
      <c r="R50" s="1025"/>
      <c r="S50" s="1025"/>
      <c r="T50" s="1025"/>
      <c r="U50" s="1025"/>
      <c r="V50" s="1025"/>
      <c r="W50" s="1025"/>
      <c r="X50" s="1025"/>
      <c r="Y50" s="1025"/>
      <c r="Z50" s="1025"/>
      <c r="AA50" s="1025"/>
      <c r="AB50" s="1025"/>
      <c r="AC50" s="1025"/>
      <c r="AD50" s="1025"/>
      <c r="AE50" s="1034"/>
      <c r="AF50" s="1035"/>
      <c r="AG50" s="1036"/>
      <c r="AH50" s="1036"/>
      <c r="AI50" s="1036"/>
      <c r="AJ50" s="1037"/>
      <c r="AK50" s="1024"/>
      <c r="AL50" s="1025"/>
      <c r="AM50" s="1025"/>
      <c r="AN50" s="1025"/>
      <c r="AO50" s="1025"/>
      <c r="AP50" s="1025"/>
      <c r="AQ50" s="1025"/>
      <c r="AR50" s="1025"/>
      <c r="AS50" s="1025"/>
      <c r="AT50" s="1025"/>
      <c r="AU50" s="1025"/>
      <c r="AV50" s="1025"/>
      <c r="AW50" s="1025"/>
      <c r="AX50" s="1025"/>
      <c r="AY50" s="1025"/>
      <c r="AZ50" s="1026"/>
      <c r="BA50" s="1026"/>
      <c r="BB50" s="1026"/>
      <c r="BC50" s="1026"/>
      <c r="BD50" s="1026"/>
      <c r="BE50" s="972"/>
      <c r="BF50" s="972"/>
      <c r="BG50" s="972"/>
      <c r="BH50" s="972"/>
      <c r="BI50" s="973"/>
      <c r="BJ50" s="220"/>
      <c r="BK50" s="220"/>
      <c r="BL50" s="220"/>
      <c r="BM50" s="220"/>
      <c r="BN50" s="220"/>
      <c r="BO50" s="229"/>
      <c r="BP50" s="229"/>
      <c r="BQ50" s="226">
        <v>44</v>
      </c>
      <c r="BR50" s="227"/>
      <c r="BS50" s="992"/>
      <c r="BT50" s="993"/>
      <c r="BU50" s="993"/>
      <c r="BV50" s="993"/>
      <c r="BW50" s="993"/>
      <c r="BX50" s="993"/>
      <c r="BY50" s="993"/>
      <c r="BZ50" s="993"/>
      <c r="CA50" s="993"/>
      <c r="CB50" s="993"/>
      <c r="CC50" s="993"/>
      <c r="CD50" s="993"/>
      <c r="CE50" s="993"/>
      <c r="CF50" s="993"/>
      <c r="CG50" s="1014"/>
      <c r="CH50" s="989"/>
      <c r="CI50" s="990"/>
      <c r="CJ50" s="990"/>
      <c r="CK50" s="990"/>
      <c r="CL50" s="991"/>
      <c r="CM50" s="989"/>
      <c r="CN50" s="990"/>
      <c r="CO50" s="990"/>
      <c r="CP50" s="990"/>
      <c r="CQ50" s="991"/>
      <c r="CR50" s="989"/>
      <c r="CS50" s="990"/>
      <c r="CT50" s="990"/>
      <c r="CU50" s="990"/>
      <c r="CV50" s="991"/>
      <c r="CW50" s="989"/>
      <c r="CX50" s="990"/>
      <c r="CY50" s="990"/>
      <c r="CZ50" s="990"/>
      <c r="DA50" s="991"/>
      <c r="DB50" s="989"/>
      <c r="DC50" s="990"/>
      <c r="DD50" s="990"/>
      <c r="DE50" s="990"/>
      <c r="DF50" s="991"/>
      <c r="DG50" s="989"/>
      <c r="DH50" s="990"/>
      <c r="DI50" s="990"/>
      <c r="DJ50" s="990"/>
      <c r="DK50" s="991"/>
      <c r="DL50" s="989"/>
      <c r="DM50" s="990"/>
      <c r="DN50" s="990"/>
      <c r="DO50" s="990"/>
      <c r="DP50" s="991"/>
      <c r="DQ50" s="989"/>
      <c r="DR50" s="990"/>
      <c r="DS50" s="990"/>
      <c r="DT50" s="990"/>
      <c r="DU50" s="991"/>
      <c r="DV50" s="992"/>
      <c r="DW50" s="993"/>
      <c r="DX50" s="993"/>
      <c r="DY50" s="993"/>
      <c r="DZ50" s="994"/>
      <c r="EA50" s="218"/>
    </row>
    <row r="51" spans="1:131" ht="26.25" customHeight="1" x14ac:dyDescent="0.15">
      <c r="A51" s="226">
        <v>24</v>
      </c>
      <c r="B51" s="1030"/>
      <c r="C51" s="1031"/>
      <c r="D51" s="1031"/>
      <c r="E51" s="1031"/>
      <c r="F51" s="1031"/>
      <c r="G51" s="1031"/>
      <c r="H51" s="1031"/>
      <c r="I51" s="1031"/>
      <c r="J51" s="1031"/>
      <c r="K51" s="1031"/>
      <c r="L51" s="1031"/>
      <c r="M51" s="1031"/>
      <c r="N51" s="1031"/>
      <c r="O51" s="1031"/>
      <c r="P51" s="1032"/>
      <c r="Q51" s="1033"/>
      <c r="R51" s="1025"/>
      <c r="S51" s="1025"/>
      <c r="T51" s="1025"/>
      <c r="U51" s="1025"/>
      <c r="V51" s="1025"/>
      <c r="W51" s="1025"/>
      <c r="X51" s="1025"/>
      <c r="Y51" s="1025"/>
      <c r="Z51" s="1025"/>
      <c r="AA51" s="1025"/>
      <c r="AB51" s="1025"/>
      <c r="AC51" s="1025"/>
      <c r="AD51" s="1025"/>
      <c r="AE51" s="1034"/>
      <c r="AF51" s="1035"/>
      <c r="AG51" s="1036"/>
      <c r="AH51" s="1036"/>
      <c r="AI51" s="1036"/>
      <c r="AJ51" s="1037"/>
      <c r="AK51" s="1024"/>
      <c r="AL51" s="1025"/>
      <c r="AM51" s="1025"/>
      <c r="AN51" s="1025"/>
      <c r="AO51" s="1025"/>
      <c r="AP51" s="1025"/>
      <c r="AQ51" s="1025"/>
      <c r="AR51" s="1025"/>
      <c r="AS51" s="1025"/>
      <c r="AT51" s="1025"/>
      <c r="AU51" s="1025"/>
      <c r="AV51" s="1025"/>
      <c r="AW51" s="1025"/>
      <c r="AX51" s="1025"/>
      <c r="AY51" s="1025"/>
      <c r="AZ51" s="1026"/>
      <c r="BA51" s="1026"/>
      <c r="BB51" s="1026"/>
      <c r="BC51" s="1026"/>
      <c r="BD51" s="1026"/>
      <c r="BE51" s="972"/>
      <c r="BF51" s="972"/>
      <c r="BG51" s="972"/>
      <c r="BH51" s="972"/>
      <c r="BI51" s="973"/>
      <c r="BJ51" s="220"/>
      <c r="BK51" s="220"/>
      <c r="BL51" s="220"/>
      <c r="BM51" s="220"/>
      <c r="BN51" s="220"/>
      <c r="BO51" s="229"/>
      <c r="BP51" s="229"/>
      <c r="BQ51" s="226">
        <v>45</v>
      </c>
      <c r="BR51" s="227"/>
      <c r="BS51" s="992"/>
      <c r="BT51" s="993"/>
      <c r="BU51" s="993"/>
      <c r="BV51" s="993"/>
      <c r="BW51" s="993"/>
      <c r="BX51" s="993"/>
      <c r="BY51" s="993"/>
      <c r="BZ51" s="993"/>
      <c r="CA51" s="993"/>
      <c r="CB51" s="993"/>
      <c r="CC51" s="993"/>
      <c r="CD51" s="993"/>
      <c r="CE51" s="993"/>
      <c r="CF51" s="993"/>
      <c r="CG51" s="1014"/>
      <c r="CH51" s="989"/>
      <c r="CI51" s="990"/>
      <c r="CJ51" s="990"/>
      <c r="CK51" s="990"/>
      <c r="CL51" s="991"/>
      <c r="CM51" s="989"/>
      <c r="CN51" s="990"/>
      <c r="CO51" s="990"/>
      <c r="CP51" s="990"/>
      <c r="CQ51" s="991"/>
      <c r="CR51" s="989"/>
      <c r="CS51" s="990"/>
      <c r="CT51" s="990"/>
      <c r="CU51" s="990"/>
      <c r="CV51" s="991"/>
      <c r="CW51" s="989"/>
      <c r="CX51" s="990"/>
      <c r="CY51" s="990"/>
      <c r="CZ51" s="990"/>
      <c r="DA51" s="991"/>
      <c r="DB51" s="989"/>
      <c r="DC51" s="990"/>
      <c r="DD51" s="990"/>
      <c r="DE51" s="990"/>
      <c r="DF51" s="991"/>
      <c r="DG51" s="989"/>
      <c r="DH51" s="990"/>
      <c r="DI51" s="990"/>
      <c r="DJ51" s="990"/>
      <c r="DK51" s="991"/>
      <c r="DL51" s="989"/>
      <c r="DM51" s="990"/>
      <c r="DN51" s="990"/>
      <c r="DO51" s="990"/>
      <c r="DP51" s="991"/>
      <c r="DQ51" s="989"/>
      <c r="DR51" s="990"/>
      <c r="DS51" s="990"/>
      <c r="DT51" s="990"/>
      <c r="DU51" s="991"/>
      <c r="DV51" s="992"/>
      <c r="DW51" s="993"/>
      <c r="DX51" s="993"/>
      <c r="DY51" s="993"/>
      <c r="DZ51" s="994"/>
      <c r="EA51" s="218"/>
    </row>
    <row r="52" spans="1:131" ht="26.25" customHeight="1" x14ac:dyDescent="0.15">
      <c r="A52" s="226">
        <v>25</v>
      </c>
      <c r="B52" s="1030"/>
      <c r="C52" s="1031"/>
      <c r="D52" s="1031"/>
      <c r="E52" s="1031"/>
      <c r="F52" s="1031"/>
      <c r="G52" s="1031"/>
      <c r="H52" s="1031"/>
      <c r="I52" s="1031"/>
      <c r="J52" s="1031"/>
      <c r="K52" s="1031"/>
      <c r="L52" s="1031"/>
      <c r="M52" s="1031"/>
      <c r="N52" s="1031"/>
      <c r="O52" s="1031"/>
      <c r="P52" s="1032"/>
      <c r="Q52" s="1033"/>
      <c r="R52" s="1025"/>
      <c r="S52" s="1025"/>
      <c r="T52" s="1025"/>
      <c r="U52" s="1025"/>
      <c r="V52" s="1025"/>
      <c r="W52" s="1025"/>
      <c r="X52" s="1025"/>
      <c r="Y52" s="1025"/>
      <c r="Z52" s="1025"/>
      <c r="AA52" s="1025"/>
      <c r="AB52" s="1025"/>
      <c r="AC52" s="1025"/>
      <c r="AD52" s="1025"/>
      <c r="AE52" s="1034"/>
      <c r="AF52" s="1035"/>
      <c r="AG52" s="1036"/>
      <c r="AH52" s="1036"/>
      <c r="AI52" s="1036"/>
      <c r="AJ52" s="1037"/>
      <c r="AK52" s="1024"/>
      <c r="AL52" s="1025"/>
      <c r="AM52" s="1025"/>
      <c r="AN52" s="1025"/>
      <c r="AO52" s="1025"/>
      <c r="AP52" s="1025"/>
      <c r="AQ52" s="1025"/>
      <c r="AR52" s="1025"/>
      <c r="AS52" s="1025"/>
      <c r="AT52" s="1025"/>
      <c r="AU52" s="1025"/>
      <c r="AV52" s="1025"/>
      <c r="AW52" s="1025"/>
      <c r="AX52" s="1025"/>
      <c r="AY52" s="1025"/>
      <c r="AZ52" s="1026"/>
      <c r="BA52" s="1026"/>
      <c r="BB52" s="1026"/>
      <c r="BC52" s="1026"/>
      <c r="BD52" s="1026"/>
      <c r="BE52" s="972"/>
      <c r="BF52" s="972"/>
      <c r="BG52" s="972"/>
      <c r="BH52" s="972"/>
      <c r="BI52" s="973"/>
      <c r="BJ52" s="220"/>
      <c r="BK52" s="220"/>
      <c r="BL52" s="220"/>
      <c r="BM52" s="220"/>
      <c r="BN52" s="220"/>
      <c r="BO52" s="229"/>
      <c r="BP52" s="229"/>
      <c r="BQ52" s="226">
        <v>46</v>
      </c>
      <c r="BR52" s="227"/>
      <c r="BS52" s="992"/>
      <c r="BT52" s="993"/>
      <c r="BU52" s="993"/>
      <c r="BV52" s="993"/>
      <c r="BW52" s="993"/>
      <c r="BX52" s="993"/>
      <c r="BY52" s="993"/>
      <c r="BZ52" s="993"/>
      <c r="CA52" s="993"/>
      <c r="CB52" s="993"/>
      <c r="CC52" s="993"/>
      <c r="CD52" s="993"/>
      <c r="CE52" s="993"/>
      <c r="CF52" s="993"/>
      <c r="CG52" s="1014"/>
      <c r="CH52" s="989"/>
      <c r="CI52" s="990"/>
      <c r="CJ52" s="990"/>
      <c r="CK52" s="990"/>
      <c r="CL52" s="991"/>
      <c r="CM52" s="989"/>
      <c r="CN52" s="990"/>
      <c r="CO52" s="990"/>
      <c r="CP52" s="990"/>
      <c r="CQ52" s="991"/>
      <c r="CR52" s="989"/>
      <c r="CS52" s="990"/>
      <c r="CT52" s="990"/>
      <c r="CU52" s="990"/>
      <c r="CV52" s="991"/>
      <c r="CW52" s="989"/>
      <c r="CX52" s="990"/>
      <c r="CY52" s="990"/>
      <c r="CZ52" s="990"/>
      <c r="DA52" s="991"/>
      <c r="DB52" s="989"/>
      <c r="DC52" s="990"/>
      <c r="DD52" s="990"/>
      <c r="DE52" s="990"/>
      <c r="DF52" s="991"/>
      <c r="DG52" s="989"/>
      <c r="DH52" s="990"/>
      <c r="DI52" s="990"/>
      <c r="DJ52" s="990"/>
      <c r="DK52" s="991"/>
      <c r="DL52" s="989"/>
      <c r="DM52" s="990"/>
      <c r="DN52" s="990"/>
      <c r="DO52" s="990"/>
      <c r="DP52" s="991"/>
      <c r="DQ52" s="989"/>
      <c r="DR52" s="990"/>
      <c r="DS52" s="990"/>
      <c r="DT52" s="990"/>
      <c r="DU52" s="991"/>
      <c r="DV52" s="992"/>
      <c r="DW52" s="993"/>
      <c r="DX52" s="993"/>
      <c r="DY52" s="993"/>
      <c r="DZ52" s="994"/>
      <c r="EA52" s="218"/>
    </row>
    <row r="53" spans="1:131" ht="26.25" customHeight="1" x14ac:dyDescent="0.15">
      <c r="A53" s="226">
        <v>26</v>
      </c>
      <c r="B53" s="1030"/>
      <c r="C53" s="1031"/>
      <c r="D53" s="1031"/>
      <c r="E53" s="1031"/>
      <c r="F53" s="1031"/>
      <c r="G53" s="1031"/>
      <c r="H53" s="1031"/>
      <c r="I53" s="1031"/>
      <c r="J53" s="1031"/>
      <c r="K53" s="1031"/>
      <c r="L53" s="1031"/>
      <c r="M53" s="1031"/>
      <c r="N53" s="1031"/>
      <c r="O53" s="1031"/>
      <c r="P53" s="1032"/>
      <c r="Q53" s="1033"/>
      <c r="R53" s="1025"/>
      <c r="S53" s="1025"/>
      <c r="T53" s="1025"/>
      <c r="U53" s="1025"/>
      <c r="V53" s="1025"/>
      <c r="W53" s="1025"/>
      <c r="X53" s="1025"/>
      <c r="Y53" s="1025"/>
      <c r="Z53" s="1025"/>
      <c r="AA53" s="1025"/>
      <c r="AB53" s="1025"/>
      <c r="AC53" s="1025"/>
      <c r="AD53" s="1025"/>
      <c r="AE53" s="1034"/>
      <c r="AF53" s="1035"/>
      <c r="AG53" s="1036"/>
      <c r="AH53" s="1036"/>
      <c r="AI53" s="1036"/>
      <c r="AJ53" s="1037"/>
      <c r="AK53" s="1024"/>
      <c r="AL53" s="1025"/>
      <c r="AM53" s="1025"/>
      <c r="AN53" s="1025"/>
      <c r="AO53" s="1025"/>
      <c r="AP53" s="1025"/>
      <c r="AQ53" s="1025"/>
      <c r="AR53" s="1025"/>
      <c r="AS53" s="1025"/>
      <c r="AT53" s="1025"/>
      <c r="AU53" s="1025"/>
      <c r="AV53" s="1025"/>
      <c r="AW53" s="1025"/>
      <c r="AX53" s="1025"/>
      <c r="AY53" s="1025"/>
      <c r="AZ53" s="1026"/>
      <c r="BA53" s="1026"/>
      <c r="BB53" s="1026"/>
      <c r="BC53" s="1026"/>
      <c r="BD53" s="1026"/>
      <c r="BE53" s="972"/>
      <c r="BF53" s="972"/>
      <c r="BG53" s="972"/>
      <c r="BH53" s="972"/>
      <c r="BI53" s="973"/>
      <c r="BJ53" s="220"/>
      <c r="BK53" s="220"/>
      <c r="BL53" s="220"/>
      <c r="BM53" s="220"/>
      <c r="BN53" s="220"/>
      <c r="BO53" s="229"/>
      <c r="BP53" s="229"/>
      <c r="BQ53" s="226">
        <v>47</v>
      </c>
      <c r="BR53" s="227"/>
      <c r="BS53" s="992"/>
      <c r="BT53" s="993"/>
      <c r="BU53" s="993"/>
      <c r="BV53" s="993"/>
      <c r="BW53" s="993"/>
      <c r="BX53" s="993"/>
      <c r="BY53" s="993"/>
      <c r="BZ53" s="993"/>
      <c r="CA53" s="993"/>
      <c r="CB53" s="993"/>
      <c r="CC53" s="993"/>
      <c r="CD53" s="993"/>
      <c r="CE53" s="993"/>
      <c r="CF53" s="993"/>
      <c r="CG53" s="1014"/>
      <c r="CH53" s="989"/>
      <c r="CI53" s="990"/>
      <c r="CJ53" s="990"/>
      <c r="CK53" s="990"/>
      <c r="CL53" s="991"/>
      <c r="CM53" s="989"/>
      <c r="CN53" s="990"/>
      <c r="CO53" s="990"/>
      <c r="CP53" s="990"/>
      <c r="CQ53" s="991"/>
      <c r="CR53" s="989"/>
      <c r="CS53" s="990"/>
      <c r="CT53" s="990"/>
      <c r="CU53" s="990"/>
      <c r="CV53" s="991"/>
      <c r="CW53" s="989"/>
      <c r="CX53" s="990"/>
      <c r="CY53" s="990"/>
      <c r="CZ53" s="990"/>
      <c r="DA53" s="991"/>
      <c r="DB53" s="989"/>
      <c r="DC53" s="990"/>
      <c r="DD53" s="990"/>
      <c r="DE53" s="990"/>
      <c r="DF53" s="991"/>
      <c r="DG53" s="989"/>
      <c r="DH53" s="990"/>
      <c r="DI53" s="990"/>
      <c r="DJ53" s="990"/>
      <c r="DK53" s="991"/>
      <c r="DL53" s="989"/>
      <c r="DM53" s="990"/>
      <c r="DN53" s="990"/>
      <c r="DO53" s="990"/>
      <c r="DP53" s="991"/>
      <c r="DQ53" s="989"/>
      <c r="DR53" s="990"/>
      <c r="DS53" s="990"/>
      <c r="DT53" s="990"/>
      <c r="DU53" s="991"/>
      <c r="DV53" s="992"/>
      <c r="DW53" s="993"/>
      <c r="DX53" s="993"/>
      <c r="DY53" s="993"/>
      <c r="DZ53" s="994"/>
      <c r="EA53" s="218"/>
    </row>
    <row r="54" spans="1:131" ht="26.25" customHeight="1" x14ac:dyDescent="0.15">
      <c r="A54" s="226">
        <v>27</v>
      </c>
      <c r="B54" s="1030"/>
      <c r="C54" s="1031"/>
      <c r="D54" s="1031"/>
      <c r="E54" s="1031"/>
      <c r="F54" s="1031"/>
      <c r="G54" s="1031"/>
      <c r="H54" s="1031"/>
      <c r="I54" s="1031"/>
      <c r="J54" s="1031"/>
      <c r="K54" s="1031"/>
      <c r="L54" s="1031"/>
      <c r="M54" s="1031"/>
      <c r="N54" s="1031"/>
      <c r="O54" s="1031"/>
      <c r="P54" s="1032"/>
      <c r="Q54" s="1033"/>
      <c r="R54" s="1025"/>
      <c r="S54" s="1025"/>
      <c r="T54" s="1025"/>
      <c r="U54" s="1025"/>
      <c r="V54" s="1025"/>
      <c r="W54" s="1025"/>
      <c r="X54" s="1025"/>
      <c r="Y54" s="1025"/>
      <c r="Z54" s="1025"/>
      <c r="AA54" s="1025"/>
      <c r="AB54" s="1025"/>
      <c r="AC54" s="1025"/>
      <c r="AD54" s="1025"/>
      <c r="AE54" s="1034"/>
      <c r="AF54" s="1035"/>
      <c r="AG54" s="1036"/>
      <c r="AH54" s="1036"/>
      <c r="AI54" s="1036"/>
      <c r="AJ54" s="1037"/>
      <c r="AK54" s="1024"/>
      <c r="AL54" s="1025"/>
      <c r="AM54" s="1025"/>
      <c r="AN54" s="1025"/>
      <c r="AO54" s="1025"/>
      <c r="AP54" s="1025"/>
      <c r="AQ54" s="1025"/>
      <c r="AR54" s="1025"/>
      <c r="AS54" s="1025"/>
      <c r="AT54" s="1025"/>
      <c r="AU54" s="1025"/>
      <c r="AV54" s="1025"/>
      <c r="AW54" s="1025"/>
      <c r="AX54" s="1025"/>
      <c r="AY54" s="1025"/>
      <c r="AZ54" s="1026"/>
      <c r="BA54" s="1026"/>
      <c r="BB54" s="1026"/>
      <c r="BC54" s="1026"/>
      <c r="BD54" s="1026"/>
      <c r="BE54" s="972"/>
      <c r="BF54" s="972"/>
      <c r="BG54" s="972"/>
      <c r="BH54" s="972"/>
      <c r="BI54" s="973"/>
      <c r="BJ54" s="220"/>
      <c r="BK54" s="220"/>
      <c r="BL54" s="220"/>
      <c r="BM54" s="220"/>
      <c r="BN54" s="220"/>
      <c r="BO54" s="229"/>
      <c r="BP54" s="229"/>
      <c r="BQ54" s="226">
        <v>48</v>
      </c>
      <c r="BR54" s="227"/>
      <c r="BS54" s="992"/>
      <c r="BT54" s="993"/>
      <c r="BU54" s="993"/>
      <c r="BV54" s="993"/>
      <c r="BW54" s="993"/>
      <c r="BX54" s="993"/>
      <c r="BY54" s="993"/>
      <c r="BZ54" s="993"/>
      <c r="CA54" s="993"/>
      <c r="CB54" s="993"/>
      <c r="CC54" s="993"/>
      <c r="CD54" s="993"/>
      <c r="CE54" s="993"/>
      <c r="CF54" s="993"/>
      <c r="CG54" s="1014"/>
      <c r="CH54" s="989"/>
      <c r="CI54" s="990"/>
      <c r="CJ54" s="990"/>
      <c r="CK54" s="990"/>
      <c r="CL54" s="991"/>
      <c r="CM54" s="989"/>
      <c r="CN54" s="990"/>
      <c r="CO54" s="990"/>
      <c r="CP54" s="990"/>
      <c r="CQ54" s="991"/>
      <c r="CR54" s="989"/>
      <c r="CS54" s="990"/>
      <c r="CT54" s="990"/>
      <c r="CU54" s="990"/>
      <c r="CV54" s="991"/>
      <c r="CW54" s="989"/>
      <c r="CX54" s="990"/>
      <c r="CY54" s="990"/>
      <c r="CZ54" s="990"/>
      <c r="DA54" s="991"/>
      <c r="DB54" s="989"/>
      <c r="DC54" s="990"/>
      <c r="DD54" s="990"/>
      <c r="DE54" s="990"/>
      <c r="DF54" s="991"/>
      <c r="DG54" s="989"/>
      <c r="DH54" s="990"/>
      <c r="DI54" s="990"/>
      <c r="DJ54" s="990"/>
      <c r="DK54" s="991"/>
      <c r="DL54" s="989"/>
      <c r="DM54" s="990"/>
      <c r="DN54" s="990"/>
      <c r="DO54" s="990"/>
      <c r="DP54" s="991"/>
      <c r="DQ54" s="989"/>
      <c r="DR54" s="990"/>
      <c r="DS54" s="990"/>
      <c r="DT54" s="990"/>
      <c r="DU54" s="991"/>
      <c r="DV54" s="992"/>
      <c r="DW54" s="993"/>
      <c r="DX54" s="993"/>
      <c r="DY54" s="993"/>
      <c r="DZ54" s="994"/>
      <c r="EA54" s="218"/>
    </row>
    <row r="55" spans="1:131" ht="26.25" customHeight="1" x14ac:dyDescent="0.15">
      <c r="A55" s="226">
        <v>28</v>
      </c>
      <c r="B55" s="1030"/>
      <c r="C55" s="1031"/>
      <c r="D55" s="1031"/>
      <c r="E55" s="1031"/>
      <c r="F55" s="1031"/>
      <c r="G55" s="1031"/>
      <c r="H55" s="1031"/>
      <c r="I55" s="1031"/>
      <c r="J55" s="1031"/>
      <c r="K55" s="1031"/>
      <c r="L55" s="1031"/>
      <c r="M55" s="1031"/>
      <c r="N55" s="1031"/>
      <c r="O55" s="1031"/>
      <c r="P55" s="1032"/>
      <c r="Q55" s="1033"/>
      <c r="R55" s="1025"/>
      <c r="S55" s="1025"/>
      <c r="T55" s="1025"/>
      <c r="U55" s="1025"/>
      <c r="V55" s="1025"/>
      <c r="W55" s="1025"/>
      <c r="X55" s="1025"/>
      <c r="Y55" s="1025"/>
      <c r="Z55" s="1025"/>
      <c r="AA55" s="1025"/>
      <c r="AB55" s="1025"/>
      <c r="AC55" s="1025"/>
      <c r="AD55" s="1025"/>
      <c r="AE55" s="1034"/>
      <c r="AF55" s="1035"/>
      <c r="AG55" s="1036"/>
      <c r="AH55" s="1036"/>
      <c r="AI55" s="1036"/>
      <c r="AJ55" s="1037"/>
      <c r="AK55" s="1024"/>
      <c r="AL55" s="1025"/>
      <c r="AM55" s="1025"/>
      <c r="AN55" s="1025"/>
      <c r="AO55" s="1025"/>
      <c r="AP55" s="1025"/>
      <c r="AQ55" s="1025"/>
      <c r="AR55" s="1025"/>
      <c r="AS55" s="1025"/>
      <c r="AT55" s="1025"/>
      <c r="AU55" s="1025"/>
      <c r="AV55" s="1025"/>
      <c r="AW55" s="1025"/>
      <c r="AX55" s="1025"/>
      <c r="AY55" s="1025"/>
      <c r="AZ55" s="1026"/>
      <c r="BA55" s="1026"/>
      <c r="BB55" s="1026"/>
      <c r="BC55" s="1026"/>
      <c r="BD55" s="1026"/>
      <c r="BE55" s="972"/>
      <c r="BF55" s="972"/>
      <c r="BG55" s="972"/>
      <c r="BH55" s="972"/>
      <c r="BI55" s="973"/>
      <c r="BJ55" s="220"/>
      <c r="BK55" s="220"/>
      <c r="BL55" s="220"/>
      <c r="BM55" s="220"/>
      <c r="BN55" s="220"/>
      <c r="BO55" s="229"/>
      <c r="BP55" s="229"/>
      <c r="BQ55" s="226">
        <v>49</v>
      </c>
      <c r="BR55" s="227"/>
      <c r="BS55" s="992"/>
      <c r="BT55" s="993"/>
      <c r="BU55" s="993"/>
      <c r="BV55" s="993"/>
      <c r="BW55" s="993"/>
      <c r="BX55" s="993"/>
      <c r="BY55" s="993"/>
      <c r="BZ55" s="993"/>
      <c r="CA55" s="993"/>
      <c r="CB55" s="993"/>
      <c r="CC55" s="993"/>
      <c r="CD55" s="993"/>
      <c r="CE55" s="993"/>
      <c r="CF55" s="993"/>
      <c r="CG55" s="1014"/>
      <c r="CH55" s="989"/>
      <c r="CI55" s="990"/>
      <c r="CJ55" s="990"/>
      <c r="CK55" s="990"/>
      <c r="CL55" s="991"/>
      <c r="CM55" s="989"/>
      <c r="CN55" s="990"/>
      <c r="CO55" s="990"/>
      <c r="CP55" s="990"/>
      <c r="CQ55" s="991"/>
      <c r="CR55" s="989"/>
      <c r="CS55" s="990"/>
      <c r="CT55" s="990"/>
      <c r="CU55" s="990"/>
      <c r="CV55" s="991"/>
      <c r="CW55" s="989"/>
      <c r="CX55" s="990"/>
      <c r="CY55" s="990"/>
      <c r="CZ55" s="990"/>
      <c r="DA55" s="991"/>
      <c r="DB55" s="989"/>
      <c r="DC55" s="990"/>
      <c r="DD55" s="990"/>
      <c r="DE55" s="990"/>
      <c r="DF55" s="991"/>
      <c r="DG55" s="989"/>
      <c r="DH55" s="990"/>
      <c r="DI55" s="990"/>
      <c r="DJ55" s="990"/>
      <c r="DK55" s="991"/>
      <c r="DL55" s="989"/>
      <c r="DM55" s="990"/>
      <c r="DN55" s="990"/>
      <c r="DO55" s="990"/>
      <c r="DP55" s="991"/>
      <c r="DQ55" s="989"/>
      <c r="DR55" s="990"/>
      <c r="DS55" s="990"/>
      <c r="DT55" s="990"/>
      <c r="DU55" s="991"/>
      <c r="DV55" s="992"/>
      <c r="DW55" s="993"/>
      <c r="DX55" s="993"/>
      <c r="DY55" s="993"/>
      <c r="DZ55" s="994"/>
      <c r="EA55" s="218"/>
    </row>
    <row r="56" spans="1:131" ht="26.25" customHeight="1" x14ac:dyDescent="0.15">
      <c r="A56" s="226">
        <v>29</v>
      </c>
      <c r="B56" s="1030"/>
      <c r="C56" s="1031"/>
      <c r="D56" s="1031"/>
      <c r="E56" s="1031"/>
      <c r="F56" s="1031"/>
      <c r="G56" s="1031"/>
      <c r="H56" s="1031"/>
      <c r="I56" s="1031"/>
      <c r="J56" s="1031"/>
      <c r="K56" s="1031"/>
      <c r="L56" s="1031"/>
      <c r="M56" s="1031"/>
      <c r="N56" s="1031"/>
      <c r="O56" s="1031"/>
      <c r="P56" s="1032"/>
      <c r="Q56" s="1033"/>
      <c r="R56" s="1025"/>
      <c r="S56" s="1025"/>
      <c r="T56" s="1025"/>
      <c r="U56" s="1025"/>
      <c r="V56" s="1025"/>
      <c r="W56" s="1025"/>
      <c r="X56" s="1025"/>
      <c r="Y56" s="1025"/>
      <c r="Z56" s="1025"/>
      <c r="AA56" s="1025"/>
      <c r="AB56" s="1025"/>
      <c r="AC56" s="1025"/>
      <c r="AD56" s="1025"/>
      <c r="AE56" s="1034"/>
      <c r="AF56" s="1035"/>
      <c r="AG56" s="1036"/>
      <c r="AH56" s="1036"/>
      <c r="AI56" s="1036"/>
      <c r="AJ56" s="1037"/>
      <c r="AK56" s="1024"/>
      <c r="AL56" s="1025"/>
      <c r="AM56" s="1025"/>
      <c r="AN56" s="1025"/>
      <c r="AO56" s="1025"/>
      <c r="AP56" s="1025"/>
      <c r="AQ56" s="1025"/>
      <c r="AR56" s="1025"/>
      <c r="AS56" s="1025"/>
      <c r="AT56" s="1025"/>
      <c r="AU56" s="1025"/>
      <c r="AV56" s="1025"/>
      <c r="AW56" s="1025"/>
      <c r="AX56" s="1025"/>
      <c r="AY56" s="1025"/>
      <c r="AZ56" s="1026"/>
      <c r="BA56" s="1026"/>
      <c r="BB56" s="1026"/>
      <c r="BC56" s="1026"/>
      <c r="BD56" s="1026"/>
      <c r="BE56" s="972"/>
      <c r="BF56" s="972"/>
      <c r="BG56" s="972"/>
      <c r="BH56" s="972"/>
      <c r="BI56" s="973"/>
      <c r="BJ56" s="220"/>
      <c r="BK56" s="220"/>
      <c r="BL56" s="220"/>
      <c r="BM56" s="220"/>
      <c r="BN56" s="220"/>
      <c r="BO56" s="229"/>
      <c r="BP56" s="229"/>
      <c r="BQ56" s="226">
        <v>50</v>
      </c>
      <c r="BR56" s="227"/>
      <c r="BS56" s="992"/>
      <c r="BT56" s="993"/>
      <c r="BU56" s="993"/>
      <c r="BV56" s="993"/>
      <c r="BW56" s="993"/>
      <c r="BX56" s="993"/>
      <c r="BY56" s="993"/>
      <c r="BZ56" s="993"/>
      <c r="CA56" s="993"/>
      <c r="CB56" s="993"/>
      <c r="CC56" s="993"/>
      <c r="CD56" s="993"/>
      <c r="CE56" s="993"/>
      <c r="CF56" s="993"/>
      <c r="CG56" s="1014"/>
      <c r="CH56" s="989"/>
      <c r="CI56" s="990"/>
      <c r="CJ56" s="990"/>
      <c r="CK56" s="990"/>
      <c r="CL56" s="991"/>
      <c r="CM56" s="989"/>
      <c r="CN56" s="990"/>
      <c r="CO56" s="990"/>
      <c r="CP56" s="990"/>
      <c r="CQ56" s="991"/>
      <c r="CR56" s="989"/>
      <c r="CS56" s="990"/>
      <c r="CT56" s="990"/>
      <c r="CU56" s="990"/>
      <c r="CV56" s="991"/>
      <c r="CW56" s="989"/>
      <c r="CX56" s="990"/>
      <c r="CY56" s="990"/>
      <c r="CZ56" s="990"/>
      <c r="DA56" s="991"/>
      <c r="DB56" s="989"/>
      <c r="DC56" s="990"/>
      <c r="DD56" s="990"/>
      <c r="DE56" s="990"/>
      <c r="DF56" s="991"/>
      <c r="DG56" s="989"/>
      <c r="DH56" s="990"/>
      <c r="DI56" s="990"/>
      <c r="DJ56" s="990"/>
      <c r="DK56" s="991"/>
      <c r="DL56" s="989"/>
      <c r="DM56" s="990"/>
      <c r="DN56" s="990"/>
      <c r="DO56" s="990"/>
      <c r="DP56" s="991"/>
      <c r="DQ56" s="989"/>
      <c r="DR56" s="990"/>
      <c r="DS56" s="990"/>
      <c r="DT56" s="990"/>
      <c r="DU56" s="991"/>
      <c r="DV56" s="992"/>
      <c r="DW56" s="993"/>
      <c r="DX56" s="993"/>
      <c r="DY56" s="993"/>
      <c r="DZ56" s="994"/>
      <c r="EA56" s="218"/>
    </row>
    <row r="57" spans="1:131" ht="26.25" customHeight="1" x14ac:dyDescent="0.15">
      <c r="A57" s="226">
        <v>30</v>
      </c>
      <c r="B57" s="1030"/>
      <c r="C57" s="1031"/>
      <c r="D57" s="1031"/>
      <c r="E57" s="1031"/>
      <c r="F57" s="1031"/>
      <c r="G57" s="1031"/>
      <c r="H57" s="1031"/>
      <c r="I57" s="1031"/>
      <c r="J57" s="1031"/>
      <c r="K57" s="1031"/>
      <c r="L57" s="1031"/>
      <c r="M57" s="1031"/>
      <c r="N57" s="1031"/>
      <c r="O57" s="1031"/>
      <c r="P57" s="1032"/>
      <c r="Q57" s="1033"/>
      <c r="R57" s="1025"/>
      <c r="S57" s="1025"/>
      <c r="T57" s="1025"/>
      <c r="U57" s="1025"/>
      <c r="V57" s="1025"/>
      <c r="W57" s="1025"/>
      <c r="X57" s="1025"/>
      <c r="Y57" s="1025"/>
      <c r="Z57" s="1025"/>
      <c r="AA57" s="1025"/>
      <c r="AB57" s="1025"/>
      <c r="AC57" s="1025"/>
      <c r="AD57" s="1025"/>
      <c r="AE57" s="1034"/>
      <c r="AF57" s="1035"/>
      <c r="AG57" s="1036"/>
      <c r="AH57" s="1036"/>
      <c r="AI57" s="1036"/>
      <c r="AJ57" s="1037"/>
      <c r="AK57" s="1024"/>
      <c r="AL57" s="1025"/>
      <c r="AM57" s="1025"/>
      <c r="AN57" s="1025"/>
      <c r="AO57" s="1025"/>
      <c r="AP57" s="1025"/>
      <c r="AQ57" s="1025"/>
      <c r="AR57" s="1025"/>
      <c r="AS57" s="1025"/>
      <c r="AT57" s="1025"/>
      <c r="AU57" s="1025"/>
      <c r="AV57" s="1025"/>
      <c r="AW57" s="1025"/>
      <c r="AX57" s="1025"/>
      <c r="AY57" s="1025"/>
      <c r="AZ57" s="1026"/>
      <c r="BA57" s="1026"/>
      <c r="BB57" s="1026"/>
      <c r="BC57" s="1026"/>
      <c r="BD57" s="1026"/>
      <c r="BE57" s="972"/>
      <c r="BF57" s="972"/>
      <c r="BG57" s="972"/>
      <c r="BH57" s="972"/>
      <c r="BI57" s="973"/>
      <c r="BJ57" s="220"/>
      <c r="BK57" s="220"/>
      <c r="BL57" s="220"/>
      <c r="BM57" s="220"/>
      <c r="BN57" s="220"/>
      <c r="BO57" s="229"/>
      <c r="BP57" s="229"/>
      <c r="BQ57" s="226">
        <v>51</v>
      </c>
      <c r="BR57" s="227"/>
      <c r="BS57" s="992"/>
      <c r="BT57" s="993"/>
      <c r="BU57" s="993"/>
      <c r="BV57" s="993"/>
      <c r="BW57" s="993"/>
      <c r="BX57" s="993"/>
      <c r="BY57" s="993"/>
      <c r="BZ57" s="993"/>
      <c r="CA57" s="993"/>
      <c r="CB57" s="993"/>
      <c r="CC57" s="993"/>
      <c r="CD57" s="993"/>
      <c r="CE57" s="993"/>
      <c r="CF57" s="993"/>
      <c r="CG57" s="1014"/>
      <c r="CH57" s="989"/>
      <c r="CI57" s="990"/>
      <c r="CJ57" s="990"/>
      <c r="CK57" s="990"/>
      <c r="CL57" s="991"/>
      <c r="CM57" s="989"/>
      <c r="CN57" s="990"/>
      <c r="CO57" s="990"/>
      <c r="CP57" s="990"/>
      <c r="CQ57" s="991"/>
      <c r="CR57" s="989"/>
      <c r="CS57" s="990"/>
      <c r="CT57" s="990"/>
      <c r="CU57" s="990"/>
      <c r="CV57" s="991"/>
      <c r="CW57" s="989"/>
      <c r="CX57" s="990"/>
      <c r="CY57" s="990"/>
      <c r="CZ57" s="990"/>
      <c r="DA57" s="991"/>
      <c r="DB57" s="989"/>
      <c r="DC57" s="990"/>
      <c r="DD57" s="990"/>
      <c r="DE57" s="990"/>
      <c r="DF57" s="991"/>
      <c r="DG57" s="989"/>
      <c r="DH57" s="990"/>
      <c r="DI57" s="990"/>
      <c r="DJ57" s="990"/>
      <c r="DK57" s="991"/>
      <c r="DL57" s="989"/>
      <c r="DM57" s="990"/>
      <c r="DN57" s="990"/>
      <c r="DO57" s="990"/>
      <c r="DP57" s="991"/>
      <c r="DQ57" s="989"/>
      <c r="DR57" s="990"/>
      <c r="DS57" s="990"/>
      <c r="DT57" s="990"/>
      <c r="DU57" s="991"/>
      <c r="DV57" s="992"/>
      <c r="DW57" s="993"/>
      <c r="DX57" s="993"/>
      <c r="DY57" s="993"/>
      <c r="DZ57" s="994"/>
      <c r="EA57" s="218"/>
    </row>
    <row r="58" spans="1:131" ht="26.25" customHeight="1" x14ac:dyDescent="0.15">
      <c r="A58" s="226">
        <v>31</v>
      </c>
      <c r="B58" s="1030"/>
      <c r="C58" s="1031"/>
      <c r="D58" s="1031"/>
      <c r="E58" s="1031"/>
      <c r="F58" s="1031"/>
      <c r="G58" s="1031"/>
      <c r="H58" s="1031"/>
      <c r="I58" s="1031"/>
      <c r="J58" s="1031"/>
      <c r="K58" s="1031"/>
      <c r="L58" s="1031"/>
      <c r="M58" s="1031"/>
      <c r="N58" s="1031"/>
      <c r="O58" s="1031"/>
      <c r="P58" s="1032"/>
      <c r="Q58" s="1033"/>
      <c r="R58" s="1025"/>
      <c r="S58" s="1025"/>
      <c r="T58" s="1025"/>
      <c r="U58" s="1025"/>
      <c r="V58" s="1025"/>
      <c r="W58" s="1025"/>
      <c r="X58" s="1025"/>
      <c r="Y58" s="1025"/>
      <c r="Z58" s="1025"/>
      <c r="AA58" s="1025"/>
      <c r="AB58" s="1025"/>
      <c r="AC58" s="1025"/>
      <c r="AD58" s="1025"/>
      <c r="AE58" s="1034"/>
      <c r="AF58" s="1035"/>
      <c r="AG58" s="1036"/>
      <c r="AH58" s="1036"/>
      <c r="AI58" s="1036"/>
      <c r="AJ58" s="1037"/>
      <c r="AK58" s="1024"/>
      <c r="AL58" s="1025"/>
      <c r="AM58" s="1025"/>
      <c r="AN58" s="1025"/>
      <c r="AO58" s="1025"/>
      <c r="AP58" s="1025"/>
      <c r="AQ58" s="1025"/>
      <c r="AR58" s="1025"/>
      <c r="AS58" s="1025"/>
      <c r="AT58" s="1025"/>
      <c r="AU58" s="1025"/>
      <c r="AV58" s="1025"/>
      <c r="AW58" s="1025"/>
      <c r="AX58" s="1025"/>
      <c r="AY58" s="1025"/>
      <c r="AZ58" s="1026"/>
      <c r="BA58" s="1026"/>
      <c r="BB58" s="1026"/>
      <c r="BC58" s="1026"/>
      <c r="BD58" s="1026"/>
      <c r="BE58" s="972"/>
      <c r="BF58" s="972"/>
      <c r="BG58" s="972"/>
      <c r="BH58" s="972"/>
      <c r="BI58" s="973"/>
      <c r="BJ58" s="220"/>
      <c r="BK58" s="220"/>
      <c r="BL58" s="220"/>
      <c r="BM58" s="220"/>
      <c r="BN58" s="220"/>
      <c r="BO58" s="229"/>
      <c r="BP58" s="229"/>
      <c r="BQ58" s="226">
        <v>52</v>
      </c>
      <c r="BR58" s="227"/>
      <c r="BS58" s="992"/>
      <c r="BT58" s="993"/>
      <c r="BU58" s="993"/>
      <c r="BV58" s="993"/>
      <c r="BW58" s="993"/>
      <c r="BX58" s="993"/>
      <c r="BY58" s="993"/>
      <c r="BZ58" s="993"/>
      <c r="CA58" s="993"/>
      <c r="CB58" s="993"/>
      <c r="CC58" s="993"/>
      <c r="CD58" s="993"/>
      <c r="CE58" s="993"/>
      <c r="CF58" s="993"/>
      <c r="CG58" s="1014"/>
      <c r="CH58" s="989"/>
      <c r="CI58" s="990"/>
      <c r="CJ58" s="990"/>
      <c r="CK58" s="990"/>
      <c r="CL58" s="991"/>
      <c r="CM58" s="989"/>
      <c r="CN58" s="990"/>
      <c r="CO58" s="990"/>
      <c r="CP58" s="990"/>
      <c r="CQ58" s="991"/>
      <c r="CR58" s="989"/>
      <c r="CS58" s="990"/>
      <c r="CT58" s="990"/>
      <c r="CU58" s="990"/>
      <c r="CV58" s="991"/>
      <c r="CW58" s="989"/>
      <c r="CX58" s="990"/>
      <c r="CY58" s="990"/>
      <c r="CZ58" s="990"/>
      <c r="DA58" s="991"/>
      <c r="DB58" s="989"/>
      <c r="DC58" s="990"/>
      <c r="DD58" s="990"/>
      <c r="DE58" s="990"/>
      <c r="DF58" s="991"/>
      <c r="DG58" s="989"/>
      <c r="DH58" s="990"/>
      <c r="DI58" s="990"/>
      <c r="DJ58" s="990"/>
      <c r="DK58" s="991"/>
      <c r="DL58" s="989"/>
      <c r="DM58" s="990"/>
      <c r="DN58" s="990"/>
      <c r="DO58" s="990"/>
      <c r="DP58" s="991"/>
      <c r="DQ58" s="989"/>
      <c r="DR58" s="990"/>
      <c r="DS58" s="990"/>
      <c r="DT58" s="990"/>
      <c r="DU58" s="991"/>
      <c r="DV58" s="992"/>
      <c r="DW58" s="993"/>
      <c r="DX58" s="993"/>
      <c r="DY58" s="993"/>
      <c r="DZ58" s="994"/>
      <c r="EA58" s="218"/>
    </row>
    <row r="59" spans="1:131" ht="26.25" customHeight="1" x14ac:dyDescent="0.15">
      <c r="A59" s="226">
        <v>32</v>
      </c>
      <c r="B59" s="1030"/>
      <c r="C59" s="1031"/>
      <c r="D59" s="1031"/>
      <c r="E59" s="1031"/>
      <c r="F59" s="1031"/>
      <c r="G59" s="1031"/>
      <c r="H59" s="1031"/>
      <c r="I59" s="1031"/>
      <c r="J59" s="1031"/>
      <c r="K59" s="1031"/>
      <c r="L59" s="1031"/>
      <c r="M59" s="1031"/>
      <c r="N59" s="1031"/>
      <c r="O59" s="1031"/>
      <c r="P59" s="1032"/>
      <c r="Q59" s="1033"/>
      <c r="R59" s="1025"/>
      <c r="S59" s="1025"/>
      <c r="T59" s="1025"/>
      <c r="U59" s="1025"/>
      <c r="V59" s="1025"/>
      <c r="W59" s="1025"/>
      <c r="X59" s="1025"/>
      <c r="Y59" s="1025"/>
      <c r="Z59" s="1025"/>
      <c r="AA59" s="1025"/>
      <c r="AB59" s="1025"/>
      <c r="AC59" s="1025"/>
      <c r="AD59" s="1025"/>
      <c r="AE59" s="1034"/>
      <c r="AF59" s="1035"/>
      <c r="AG59" s="1036"/>
      <c r="AH59" s="1036"/>
      <c r="AI59" s="1036"/>
      <c r="AJ59" s="1037"/>
      <c r="AK59" s="1024"/>
      <c r="AL59" s="1025"/>
      <c r="AM59" s="1025"/>
      <c r="AN59" s="1025"/>
      <c r="AO59" s="1025"/>
      <c r="AP59" s="1025"/>
      <c r="AQ59" s="1025"/>
      <c r="AR59" s="1025"/>
      <c r="AS59" s="1025"/>
      <c r="AT59" s="1025"/>
      <c r="AU59" s="1025"/>
      <c r="AV59" s="1025"/>
      <c r="AW59" s="1025"/>
      <c r="AX59" s="1025"/>
      <c r="AY59" s="1025"/>
      <c r="AZ59" s="1026"/>
      <c r="BA59" s="1026"/>
      <c r="BB59" s="1026"/>
      <c r="BC59" s="1026"/>
      <c r="BD59" s="1026"/>
      <c r="BE59" s="972"/>
      <c r="BF59" s="972"/>
      <c r="BG59" s="972"/>
      <c r="BH59" s="972"/>
      <c r="BI59" s="973"/>
      <c r="BJ59" s="220"/>
      <c r="BK59" s="220"/>
      <c r="BL59" s="220"/>
      <c r="BM59" s="220"/>
      <c r="BN59" s="220"/>
      <c r="BO59" s="229"/>
      <c r="BP59" s="229"/>
      <c r="BQ59" s="226">
        <v>53</v>
      </c>
      <c r="BR59" s="227"/>
      <c r="BS59" s="992"/>
      <c r="BT59" s="993"/>
      <c r="BU59" s="993"/>
      <c r="BV59" s="993"/>
      <c r="BW59" s="993"/>
      <c r="BX59" s="993"/>
      <c r="BY59" s="993"/>
      <c r="BZ59" s="993"/>
      <c r="CA59" s="993"/>
      <c r="CB59" s="993"/>
      <c r="CC59" s="993"/>
      <c r="CD59" s="993"/>
      <c r="CE59" s="993"/>
      <c r="CF59" s="993"/>
      <c r="CG59" s="1014"/>
      <c r="CH59" s="989"/>
      <c r="CI59" s="990"/>
      <c r="CJ59" s="990"/>
      <c r="CK59" s="990"/>
      <c r="CL59" s="991"/>
      <c r="CM59" s="989"/>
      <c r="CN59" s="990"/>
      <c r="CO59" s="990"/>
      <c r="CP59" s="990"/>
      <c r="CQ59" s="991"/>
      <c r="CR59" s="989"/>
      <c r="CS59" s="990"/>
      <c r="CT59" s="990"/>
      <c r="CU59" s="990"/>
      <c r="CV59" s="991"/>
      <c r="CW59" s="989"/>
      <c r="CX59" s="990"/>
      <c r="CY59" s="990"/>
      <c r="CZ59" s="990"/>
      <c r="DA59" s="991"/>
      <c r="DB59" s="989"/>
      <c r="DC59" s="990"/>
      <c r="DD59" s="990"/>
      <c r="DE59" s="990"/>
      <c r="DF59" s="991"/>
      <c r="DG59" s="989"/>
      <c r="DH59" s="990"/>
      <c r="DI59" s="990"/>
      <c r="DJ59" s="990"/>
      <c r="DK59" s="991"/>
      <c r="DL59" s="989"/>
      <c r="DM59" s="990"/>
      <c r="DN59" s="990"/>
      <c r="DO59" s="990"/>
      <c r="DP59" s="991"/>
      <c r="DQ59" s="989"/>
      <c r="DR59" s="990"/>
      <c r="DS59" s="990"/>
      <c r="DT59" s="990"/>
      <c r="DU59" s="991"/>
      <c r="DV59" s="992"/>
      <c r="DW59" s="993"/>
      <c r="DX59" s="993"/>
      <c r="DY59" s="993"/>
      <c r="DZ59" s="994"/>
      <c r="EA59" s="218"/>
    </row>
    <row r="60" spans="1:131" ht="26.25" customHeight="1" x14ac:dyDescent="0.15">
      <c r="A60" s="226">
        <v>33</v>
      </c>
      <c r="B60" s="1030"/>
      <c r="C60" s="1031"/>
      <c r="D60" s="1031"/>
      <c r="E60" s="1031"/>
      <c r="F60" s="1031"/>
      <c r="G60" s="1031"/>
      <c r="H60" s="1031"/>
      <c r="I60" s="1031"/>
      <c r="J60" s="1031"/>
      <c r="K60" s="1031"/>
      <c r="L60" s="1031"/>
      <c r="M60" s="1031"/>
      <c r="N60" s="1031"/>
      <c r="O60" s="1031"/>
      <c r="P60" s="1032"/>
      <c r="Q60" s="1033"/>
      <c r="R60" s="1025"/>
      <c r="S60" s="1025"/>
      <c r="T60" s="1025"/>
      <c r="U60" s="1025"/>
      <c r="V60" s="1025"/>
      <c r="W60" s="1025"/>
      <c r="X60" s="1025"/>
      <c r="Y60" s="1025"/>
      <c r="Z60" s="1025"/>
      <c r="AA60" s="1025"/>
      <c r="AB60" s="1025"/>
      <c r="AC60" s="1025"/>
      <c r="AD60" s="1025"/>
      <c r="AE60" s="1034"/>
      <c r="AF60" s="1035"/>
      <c r="AG60" s="1036"/>
      <c r="AH60" s="1036"/>
      <c r="AI60" s="1036"/>
      <c r="AJ60" s="1037"/>
      <c r="AK60" s="1024"/>
      <c r="AL60" s="1025"/>
      <c r="AM60" s="1025"/>
      <c r="AN60" s="1025"/>
      <c r="AO60" s="1025"/>
      <c r="AP60" s="1025"/>
      <c r="AQ60" s="1025"/>
      <c r="AR60" s="1025"/>
      <c r="AS60" s="1025"/>
      <c r="AT60" s="1025"/>
      <c r="AU60" s="1025"/>
      <c r="AV60" s="1025"/>
      <c r="AW60" s="1025"/>
      <c r="AX60" s="1025"/>
      <c r="AY60" s="1025"/>
      <c r="AZ60" s="1026"/>
      <c r="BA60" s="1026"/>
      <c r="BB60" s="1026"/>
      <c r="BC60" s="1026"/>
      <c r="BD60" s="1026"/>
      <c r="BE60" s="972"/>
      <c r="BF60" s="972"/>
      <c r="BG60" s="972"/>
      <c r="BH60" s="972"/>
      <c r="BI60" s="973"/>
      <c r="BJ60" s="220"/>
      <c r="BK60" s="220"/>
      <c r="BL60" s="220"/>
      <c r="BM60" s="220"/>
      <c r="BN60" s="220"/>
      <c r="BO60" s="229"/>
      <c r="BP60" s="229"/>
      <c r="BQ60" s="226">
        <v>54</v>
      </c>
      <c r="BR60" s="227"/>
      <c r="BS60" s="992"/>
      <c r="BT60" s="993"/>
      <c r="BU60" s="993"/>
      <c r="BV60" s="993"/>
      <c r="BW60" s="993"/>
      <c r="BX60" s="993"/>
      <c r="BY60" s="993"/>
      <c r="BZ60" s="993"/>
      <c r="CA60" s="993"/>
      <c r="CB60" s="993"/>
      <c r="CC60" s="993"/>
      <c r="CD60" s="993"/>
      <c r="CE60" s="993"/>
      <c r="CF60" s="993"/>
      <c r="CG60" s="1014"/>
      <c r="CH60" s="989"/>
      <c r="CI60" s="990"/>
      <c r="CJ60" s="990"/>
      <c r="CK60" s="990"/>
      <c r="CL60" s="991"/>
      <c r="CM60" s="989"/>
      <c r="CN60" s="990"/>
      <c r="CO60" s="990"/>
      <c r="CP60" s="990"/>
      <c r="CQ60" s="991"/>
      <c r="CR60" s="989"/>
      <c r="CS60" s="990"/>
      <c r="CT60" s="990"/>
      <c r="CU60" s="990"/>
      <c r="CV60" s="991"/>
      <c r="CW60" s="989"/>
      <c r="CX60" s="990"/>
      <c r="CY60" s="990"/>
      <c r="CZ60" s="990"/>
      <c r="DA60" s="991"/>
      <c r="DB60" s="989"/>
      <c r="DC60" s="990"/>
      <c r="DD60" s="990"/>
      <c r="DE60" s="990"/>
      <c r="DF60" s="991"/>
      <c r="DG60" s="989"/>
      <c r="DH60" s="990"/>
      <c r="DI60" s="990"/>
      <c r="DJ60" s="990"/>
      <c r="DK60" s="991"/>
      <c r="DL60" s="989"/>
      <c r="DM60" s="990"/>
      <c r="DN60" s="990"/>
      <c r="DO60" s="990"/>
      <c r="DP60" s="991"/>
      <c r="DQ60" s="989"/>
      <c r="DR60" s="990"/>
      <c r="DS60" s="990"/>
      <c r="DT60" s="990"/>
      <c r="DU60" s="991"/>
      <c r="DV60" s="992"/>
      <c r="DW60" s="993"/>
      <c r="DX60" s="993"/>
      <c r="DY60" s="993"/>
      <c r="DZ60" s="994"/>
      <c r="EA60" s="218"/>
    </row>
    <row r="61" spans="1:131" ht="26.25" customHeight="1" thickBot="1" x14ac:dyDescent="0.2">
      <c r="A61" s="226">
        <v>34</v>
      </c>
      <c r="B61" s="1030"/>
      <c r="C61" s="1031"/>
      <c r="D61" s="1031"/>
      <c r="E61" s="1031"/>
      <c r="F61" s="1031"/>
      <c r="G61" s="1031"/>
      <c r="H61" s="1031"/>
      <c r="I61" s="1031"/>
      <c r="J61" s="1031"/>
      <c r="K61" s="1031"/>
      <c r="L61" s="1031"/>
      <c r="M61" s="1031"/>
      <c r="N61" s="1031"/>
      <c r="O61" s="1031"/>
      <c r="P61" s="1032"/>
      <c r="Q61" s="1033"/>
      <c r="R61" s="1025"/>
      <c r="S61" s="1025"/>
      <c r="T61" s="1025"/>
      <c r="U61" s="1025"/>
      <c r="V61" s="1025"/>
      <c r="W61" s="1025"/>
      <c r="X61" s="1025"/>
      <c r="Y61" s="1025"/>
      <c r="Z61" s="1025"/>
      <c r="AA61" s="1025"/>
      <c r="AB61" s="1025"/>
      <c r="AC61" s="1025"/>
      <c r="AD61" s="1025"/>
      <c r="AE61" s="1034"/>
      <c r="AF61" s="1035"/>
      <c r="AG61" s="1036"/>
      <c r="AH61" s="1036"/>
      <c r="AI61" s="1036"/>
      <c r="AJ61" s="1037"/>
      <c r="AK61" s="1024"/>
      <c r="AL61" s="1025"/>
      <c r="AM61" s="1025"/>
      <c r="AN61" s="1025"/>
      <c r="AO61" s="1025"/>
      <c r="AP61" s="1025"/>
      <c r="AQ61" s="1025"/>
      <c r="AR61" s="1025"/>
      <c r="AS61" s="1025"/>
      <c r="AT61" s="1025"/>
      <c r="AU61" s="1025"/>
      <c r="AV61" s="1025"/>
      <c r="AW61" s="1025"/>
      <c r="AX61" s="1025"/>
      <c r="AY61" s="1025"/>
      <c r="AZ61" s="1026"/>
      <c r="BA61" s="1026"/>
      <c r="BB61" s="1026"/>
      <c r="BC61" s="1026"/>
      <c r="BD61" s="1026"/>
      <c r="BE61" s="972"/>
      <c r="BF61" s="972"/>
      <c r="BG61" s="972"/>
      <c r="BH61" s="972"/>
      <c r="BI61" s="973"/>
      <c r="BJ61" s="220"/>
      <c r="BK61" s="220"/>
      <c r="BL61" s="220"/>
      <c r="BM61" s="220"/>
      <c r="BN61" s="220"/>
      <c r="BO61" s="229"/>
      <c r="BP61" s="229"/>
      <c r="BQ61" s="226">
        <v>55</v>
      </c>
      <c r="BR61" s="227"/>
      <c r="BS61" s="992"/>
      <c r="BT61" s="993"/>
      <c r="BU61" s="993"/>
      <c r="BV61" s="993"/>
      <c r="BW61" s="993"/>
      <c r="BX61" s="993"/>
      <c r="BY61" s="993"/>
      <c r="BZ61" s="993"/>
      <c r="CA61" s="993"/>
      <c r="CB61" s="993"/>
      <c r="CC61" s="993"/>
      <c r="CD61" s="993"/>
      <c r="CE61" s="993"/>
      <c r="CF61" s="993"/>
      <c r="CG61" s="1014"/>
      <c r="CH61" s="989"/>
      <c r="CI61" s="990"/>
      <c r="CJ61" s="990"/>
      <c r="CK61" s="990"/>
      <c r="CL61" s="991"/>
      <c r="CM61" s="989"/>
      <c r="CN61" s="990"/>
      <c r="CO61" s="990"/>
      <c r="CP61" s="990"/>
      <c r="CQ61" s="991"/>
      <c r="CR61" s="989"/>
      <c r="CS61" s="990"/>
      <c r="CT61" s="990"/>
      <c r="CU61" s="990"/>
      <c r="CV61" s="991"/>
      <c r="CW61" s="989"/>
      <c r="CX61" s="990"/>
      <c r="CY61" s="990"/>
      <c r="CZ61" s="990"/>
      <c r="DA61" s="991"/>
      <c r="DB61" s="989"/>
      <c r="DC61" s="990"/>
      <c r="DD61" s="990"/>
      <c r="DE61" s="990"/>
      <c r="DF61" s="991"/>
      <c r="DG61" s="989"/>
      <c r="DH61" s="990"/>
      <c r="DI61" s="990"/>
      <c r="DJ61" s="990"/>
      <c r="DK61" s="991"/>
      <c r="DL61" s="989"/>
      <c r="DM61" s="990"/>
      <c r="DN61" s="990"/>
      <c r="DO61" s="990"/>
      <c r="DP61" s="991"/>
      <c r="DQ61" s="989"/>
      <c r="DR61" s="990"/>
      <c r="DS61" s="990"/>
      <c r="DT61" s="990"/>
      <c r="DU61" s="991"/>
      <c r="DV61" s="992"/>
      <c r="DW61" s="993"/>
      <c r="DX61" s="993"/>
      <c r="DY61" s="993"/>
      <c r="DZ61" s="994"/>
      <c r="EA61" s="218"/>
    </row>
    <row r="62" spans="1:131" ht="26.25" customHeight="1" x14ac:dyDescent="0.15">
      <c r="A62" s="226">
        <v>35</v>
      </c>
      <c r="B62" s="1030"/>
      <c r="C62" s="1031"/>
      <c r="D62" s="1031"/>
      <c r="E62" s="1031"/>
      <c r="F62" s="1031"/>
      <c r="G62" s="1031"/>
      <c r="H62" s="1031"/>
      <c r="I62" s="1031"/>
      <c r="J62" s="1031"/>
      <c r="K62" s="1031"/>
      <c r="L62" s="1031"/>
      <c r="M62" s="1031"/>
      <c r="N62" s="1031"/>
      <c r="O62" s="1031"/>
      <c r="P62" s="1032"/>
      <c r="Q62" s="1033"/>
      <c r="R62" s="1025"/>
      <c r="S62" s="1025"/>
      <c r="T62" s="1025"/>
      <c r="U62" s="1025"/>
      <c r="V62" s="1025"/>
      <c r="W62" s="1025"/>
      <c r="X62" s="1025"/>
      <c r="Y62" s="1025"/>
      <c r="Z62" s="1025"/>
      <c r="AA62" s="1025"/>
      <c r="AB62" s="1025"/>
      <c r="AC62" s="1025"/>
      <c r="AD62" s="1025"/>
      <c r="AE62" s="1034"/>
      <c r="AF62" s="1035"/>
      <c r="AG62" s="1036"/>
      <c r="AH62" s="1036"/>
      <c r="AI62" s="1036"/>
      <c r="AJ62" s="1037"/>
      <c r="AK62" s="1024"/>
      <c r="AL62" s="1025"/>
      <c r="AM62" s="1025"/>
      <c r="AN62" s="1025"/>
      <c r="AO62" s="1025"/>
      <c r="AP62" s="1025"/>
      <c r="AQ62" s="1025"/>
      <c r="AR62" s="1025"/>
      <c r="AS62" s="1025"/>
      <c r="AT62" s="1025"/>
      <c r="AU62" s="1025"/>
      <c r="AV62" s="1025"/>
      <c r="AW62" s="1025"/>
      <c r="AX62" s="1025"/>
      <c r="AY62" s="1025"/>
      <c r="AZ62" s="1026"/>
      <c r="BA62" s="1026"/>
      <c r="BB62" s="1026"/>
      <c r="BC62" s="1026"/>
      <c r="BD62" s="1026"/>
      <c r="BE62" s="972"/>
      <c r="BF62" s="972"/>
      <c r="BG62" s="972"/>
      <c r="BH62" s="972"/>
      <c r="BI62" s="973"/>
      <c r="BJ62" s="1027" t="s">
        <v>394</v>
      </c>
      <c r="BK62" s="1028"/>
      <c r="BL62" s="1028"/>
      <c r="BM62" s="1028"/>
      <c r="BN62" s="1029"/>
      <c r="BO62" s="229"/>
      <c r="BP62" s="229"/>
      <c r="BQ62" s="226">
        <v>56</v>
      </c>
      <c r="BR62" s="227"/>
      <c r="BS62" s="992"/>
      <c r="BT62" s="993"/>
      <c r="BU62" s="993"/>
      <c r="BV62" s="993"/>
      <c r="BW62" s="993"/>
      <c r="BX62" s="993"/>
      <c r="BY62" s="993"/>
      <c r="BZ62" s="993"/>
      <c r="CA62" s="993"/>
      <c r="CB62" s="993"/>
      <c r="CC62" s="993"/>
      <c r="CD62" s="993"/>
      <c r="CE62" s="993"/>
      <c r="CF62" s="993"/>
      <c r="CG62" s="1014"/>
      <c r="CH62" s="989"/>
      <c r="CI62" s="990"/>
      <c r="CJ62" s="990"/>
      <c r="CK62" s="990"/>
      <c r="CL62" s="991"/>
      <c r="CM62" s="989"/>
      <c r="CN62" s="990"/>
      <c r="CO62" s="990"/>
      <c r="CP62" s="990"/>
      <c r="CQ62" s="991"/>
      <c r="CR62" s="989"/>
      <c r="CS62" s="990"/>
      <c r="CT62" s="990"/>
      <c r="CU62" s="990"/>
      <c r="CV62" s="991"/>
      <c r="CW62" s="989"/>
      <c r="CX62" s="990"/>
      <c r="CY62" s="990"/>
      <c r="CZ62" s="990"/>
      <c r="DA62" s="991"/>
      <c r="DB62" s="989"/>
      <c r="DC62" s="990"/>
      <c r="DD62" s="990"/>
      <c r="DE62" s="990"/>
      <c r="DF62" s="991"/>
      <c r="DG62" s="989"/>
      <c r="DH62" s="990"/>
      <c r="DI62" s="990"/>
      <c r="DJ62" s="990"/>
      <c r="DK62" s="991"/>
      <c r="DL62" s="989"/>
      <c r="DM62" s="990"/>
      <c r="DN62" s="990"/>
      <c r="DO62" s="990"/>
      <c r="DP62" s="991"/>
      <c r="DQ62" s="989"/>
      <c r="DR62" s="990"/>
      <c r="DS62" s="990"/>
      <c r="DT62" s="990"/>
      <c r="DU62" s="991"/>
      <c r="DV62" s="992"/>
      <c r="DW62" s="993"/>
      <c r="DX62" s="993"/>
      <c r="DY62" s="993"/>
      <c r="DZ62" s="994"/>
      <c r="EA62" s="218"/>
    </row>
    <row r="63" spans="1:131" ht="26.25" customHeight="1" thickBot="1" x14ac:dyDescent="0.2">
      <c r="A63" s="228" t="s">
        <v>376</v>
      </c>
      <c r="B63" s="937" t="s">
        <v>395</v>
      </c>
      <c r="C63" s="938"/>
      <c r="D63" s="938"/>
      <c r="E63" s="938"/>
      <c r="F63" s="938"/>
      <c r="G63" s="938"/>
      <c r="H63" s="938"/>
      <c r="I63" s="938"/>
      <c r="J63" s="938"/>
      <c r="K63" s="938"/>
      <c r="L63" s="938"/>
      <c r="M63" s="938"/>
      <c r="N63" s="938"/>
      <c r="O63" s="938"/>
      <c r="P63" s="948"/>
      <c r="Q63" s="962"/>
      <c r="R63" s="963"/>
      <c r="S63" s="963"/>
      <c r="T63" s="963"/>
      <c r="U63" s="963"/>
      <c r="V63" s="963"/>
      <c r="W63" s="963"/>
      <c r="X63" s="963"/>
      <c r="Y63" s="963"/>
      <c r="Z63" s="963"/>
      <c r="AA63" s="963"/>
      <c r="AB63" s="963"/>
      <c r="AC63" s="963"/>
      <c r="AD63" s="963"/>
      <c r="AE63" s="1020"/>
      <c r="AF63" s="1021">
        <v>902</v>
      </c>
      <c r="AG63" s="959"/>
      <c r="AH63" s="959"/>
      <c r="AI63" s="959"/>
      <c r="AJ63" s="1022"/>
      <c r="AK63" s="1023"/>
      <c r="AL63" s="963"/>
      <c r="AM63" s="963"/>
      <c r="AN63" s="963"/>
      <c r="AO63" s="963"/>
      <c r="AP63" s="959">
        <v>1346</v>
      </c>
      <c r="AQ63" s="959"/>
      <c r="AR63" s="959"/>
      <c r="AS63" s="959"/>
      <c r="AT63" s="959"/>
      <c r="AU63" s="959">
        <v>560</v>
      </c>
      <c r="AV63" s="959"/>
      <c r="AW63" s="959"/>
      <c r="AX63" s="959"/>
      <c r="AY63" s="959"/>
      <c r="AZ63" s="1017"/>
      <c r="BA63" s="1017"/>
      <c r="BB63" s="1017"/>
      <c r="BC63" s="1017"/>
      <c r="BD63" s="1017"/>
      <c r="BE63" s="960"/>
      <c r="BF63" s="960"/>
      <c r="BG63" s="960"/>
      <c r="BH63" s="960"/>
      <c r="BI63" s="961"/>
      <c r="BJ63" s="1018" t="s">
        <v>122</v>
      </c>
      <c r="BK63" s="953"/>
      <c r="BL63" s="953"/>
      <c r="BM63" s="953"/>
      <c r="BN63" s="1019"/>
      <c r="BO63" s="229"/>
      <c r="BP63" s="229"/>
      <c r="BQ63" s="226">
        <v>57</v>
      </c>
      <c r="BR63" s="227"/>
      <c r="BS63" s="992"/>
      <c r="BT63" s="993"/>
      <c r="BU63" s="993"/>
      <c r="BV63" s="993"/>
      <c r="BW63" s="993"/>
      <c r="BX63" s="993"/>
      <c r="BY63" s="993"/>
      <c r="BZ63" s="993"/>
      <c r="CA63" s="993"/>
      <c r="CB63" s="993"/>
      <c r="CC63" s="993"/>
      <c r="CD63" s="993"/>
      <c r="CE63" s="993"/>
      <c r="CF63" s="993"/>
      <c r="CG63" s="1014"/>
      <c r="CH63" s="989"/>
      <c r="CI63" s="990"/>
      <c r="CJ63" s="990"/>
      <c r="CK63" s="990"/>
      <c r="CL63" s="991"/>
      <c r="CM63" s="989"/>
      <c r="CN63" s="990"/>
      <c r="CO63" s="990"/>
      <c r="CP63" s="990"/>
      <c r="CQ63" s="991"/>
      <c r="CR63" s="989"/>
      <c r="CS63" s="990"/>
      <c r="CT63" s="990"/>
      <c r="CU63" s="990"/>
      <c r="CV63" s="991"/>
      <c r="CW63" s="989"/>
      <c r="CX63" s="990"/>
      <c r="CY63" s="990"/>
      <c r="CZ63" s="990"/>
      <c r="DA63" s="991"/>
      <c r="DB63" s="989"/>
      <c r="DC63" s="990"/>
      <c r="DD63" s="990"/>
      <c r="DE63" s="990"/>
      <c r="DF63" s="991"/>
      <c r="DG63" s="989"/>
      <c r="DH63" s="990"/>
      <c r="DI63" s="990"/>
      <c r="DJ63" s="990"/>
      <c r="DK63" s="991"/>
      <c r="DL63" s="989"/>
      <c r="DM63" s="990"/>
      <c r="DN63" s="990"/>
      <c r="DO63" s="990"/>
      <c r="DP63" s="991"/>
      <c r="DQ63" s="989"/>
      <c r="DR63" s="990"/>
      <c r="DS63" s="990"/>
      <c r="DT63" s="990"/>
      <c r="DU63" s="991"/>
      <c r="DV63" s="992"/>
      <c r="DW63" s="993"/>
      <c r="DX63" s="993"/>
      <c r="DY63" s="993"/>
      <c r="DZ63" s="994"/>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992"/>
      <c r="BT64" s="993"/>
      <c r="BU64" s="993"/>
      <c r="BV64" s="993"/>
      <c r="BW64" s="993"/>
      <c r="BX64" s="993"/>
      <c r="BY64" s="993"/>
      <c r="BZ64" s="993"/>
      <c r="CA64" s="993"/>
      <c r="CB64" s="993"/>
      <c r="CC64" s="993"/>
      <c r="CD64" s="993"/>
      <c r="CE64" s="993"/>
      <c r="CF64" s="993"/>
      <c r="CG64" s="1014"/>
      <c r="CH64" s="989"/>
      <c r="CI64" s="990"/>
      <c r="CJ64" s="990"/>
      <c r="CK64" s="990"/>
      <c r="CL64" s="991"/>
      <c r="CM64" s="989"/>
      <c r="CN64" s="990"/>
      <c r="CO64" s="990"/>
      <c r="CP64" s="990"/>
      <c r="CQ64" s="991"/>
      <c r="CR64" s="989"/>
      <c r="CS64" s="990"/>
      <c r="CT64" s="990"/>
      <c r="CU64" s="990"/>
      <c r="CV64" s="991"/>
      <c r="CW64" s="989"/>
      <c r="CX64" s="990"/>
      <c r="CY64" s="990"/>
      <c r="CZ64" s="990"/>
      <c r="DA64" s="991"/>
      <c r="DB64" s="989"/>
      <c r="DC64" s="990"/>
      <c r="DD64" s="990"/>
      <c r="DE64" s="990"/>
      <c r="DF64" s="991"/>
      <c r="DG64" s="989"/>
      <c r="DH64" s="990"/>
      <c r="DI64" s="990"/>
      <c r="DJ64" s="990"/>
      <c r="DK64" s="991"/>
      <c r="DL64" s="989"/>
      <c r="DM64" s="990"/>
      <c r="DN64" s="990"/>
      <c r="DO64" s="990"/>
      <c r="DP64" s="991"/>
      <c r="DQ64" s="989"/>
      <c r="DR64" s="990"/>
      <c r="DS64" s="990"/>
      <c r="DT64" s="990"/>
      <c r="DU64" s="991"/>
      <c r="DV64" s="992"/>
      <c r="DW64" s="993"/>
      <c r="DX64" s="993"/>
      <c r="DY64" s="993"/>
      <c r="DZ64" s="994"/>
      <c r="EA64" s="218"/>
    </row>
    <row r="65" spans="1:131" ht="26.25" customHeight="1" thickBot="1" x14ac:dyDescent="0.2">
      <c r="A65" s="220" t="s">
        <v>396</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992"/>
      <c r="BT65" s="993"/>
      <c r="BU65" s="993"/>
      <c r="BV65" s="993"/>
      <c r="BW65" s="993"/>
      <c r="BX65" s="993"/>
      <c r="BY65" s="993"/>
      <c r="BZ65" s="993"/>
      <c r="CA65" s="993"/>
      <c r="CB65" s="993"/>
      <c r="CC65" s="993"/>
      <c r="CD65" s="993"/>
      <c r="CE65" s="993"/>
      <c r="CF65" s="993"/>
      <c r="CG65" s="1014"/>
      <c r="CH65" s="989"/>
      <c r="CI65" s="990"/>
      <c r="CJ65" s="990"/>
      <c r="CK65" s="990"/>
      <c r="CL65" s="991"/>
      <c r="CM65" s="989"/>
      <c r="CN65" s="990"/>
      <c r="CO65" s="990"/>
      <c r="CP65" s="990"/>
      <c r="CQ65" s="991"/>
      <c r="CR65" s="989"/>
      <c r="CS65" s="990"/>
      <c r="CT65" s="990"/>
      <c r="CU65" s="990"/>
      <c r="CV65" s="991"/>
      <c r="CW65" s="989"/>
      <c r="CX65" s="990"/>
      <c r="CY65" s="990"/>
      <c r="CZ65" s="990"/>
      <c r="DA65" s="991"/>
      <c r="DB65" s="989"/>
      <c r="DC65" s="990"/>
      <c r="DD65" s="990"/>
      <c r="DE65" s="990"/>
      <c r="DF65" s="991"/>
      <c r="DG65" s="989"/>
      <c r="DH65" s="990"/>
      <c r="DI65" s="990"/>
      <c r="DJ65" s="990"/>
      <c r="DK65" s="991"/>
      <c r="DL65" s="989"/>
      <c r="DM65" s="990"/>
      <c r="DN65" s="990"/>
      <c r="DO65" s="990"/>
      <c r="DP65" s="991"/>
      <c r="DQ65" s="989"/>
      <c r="DR65" s="990"/>
      <c r="DS65" s="990"/>
      <c r="DT65" s="990"/>
      <c r="DU65" s="991"/>
      <c r="DV65" s="992"/>
      <c r="DW65" s="993"/>
      <c r="DX65" s="993"/>
      <c r="DY65" s="993"/>
      <c r="DZ65" s="994"/>
      <c r="EA65" s="218"/>
    </row>
    <row r="66" spans="1:131" ht="26.25" customHeight="1" x14ac:dyDescent="0.15">
      <c r="A66" s="995" t="s">
        <v>397</v>
      </c>
      <c r="B66" s="996"/>
      <c r="C66" s="996"/>
      <c r="D66" s="996"/>
      <c r="E66" s="996"/>
      <c r="F66" s="996"/>
      <c r="G66" s="996"/>
      <c r="H66" s="996"/>
      <c r="I66" s="996"/>
      <c r="J66" s="996"/>
      <c r="K66" s="996"/>
      <c r="L66" s="996"/>
      <c r="M66" s="996"/>
      <c r="N66" s="996"/>
      <c r="O66" s="996"/>
      <c r="P66" s="997"/>
      <c r="Q66" s="1001" t="s">
        <v>380</v>
      </c>
      <c r="R66" s="1002"/>
      <c r="S66" s="1002"/>
      <c r="T66" s="1002"/>
      <c r="U66" s="1003"/>
      <c r="V66" s="1001" t="s">
        <v>381</v>
      </c>
      <c r="W66" s="1002"/>
      <c r="X66" s="1002"/>
      <c r="Y66" s="1002"/>
      <c r="Z66" s="1003"/>
      <c r="AA66" s="1001" t="s">
        <v>382</v>
      </c>
      <c r="AB66" s="1002"/>
      <c r="AC66" s="1002"/>
      <c r="AD66" s="1002"/>
      <c r="AE66" s="1003"/>
      <c r="AF66" s="1007" t="s">
        <v>383</v>
      </c>
      <c r="AG66" s="1008"/>
      <c r="AH66" s="1008"/>
      <c r="AI66" s="1008"/>
      <c r="AJ66" s="1009"/>
      <c r="AK66" s="1001" t="s">
        <v>384</v>
      </c>
      <c r="AL66" s="996"/>
      <c r="AM66" s="996"/>
      <c r="AN66" s="996"/>
      <c r="AO66" s="997"/>
      <c r="AP66" s="1001" t="s">
        <v>385</v>
      </c>
      <c r="AQ66" s="1002"/>
      <c r="AR66" s="1002"/>
      <c r="AS66" s="1002"/>
      <c r="AT66" s="1003"/>
      <c r="AU66" s="1001" t="s">
        <v>398</v>
      </c>
      <c r="AV66" s="1002"/>
      <c r="AW66" s="1002"/>
      <c r="AX66" s="1002"/>
      <c r="AY66" s="1003"/>
      <c r="AZ66" s="1001" t="s">
        <v>364</v>
      </c>
      <c r="BA66" s="1002"/>
      <c r="BB66" s="1002"/>
      <c r="BC66" s="1002"/>
      <c r="BD66" s="1015"/>
      <c r="BE66" s="229"/>
      <c r="BF66" s="229"/>
      <c r="BG66" s="229"/>
      <c r="BH66" s="229"/>
      <c r="BI66" s="229"/>
      <c r="BJ66" s="229"/>
      <c r="BK66" s="229"/>
      <c r="BL66" s="229"/>
      <c r="BM66" s="229"/>
      <c r="BN66" s="229"/>
      <c r="BO66" s="229"/>
      <c r="BP66" s="229"/>
      <c r="BQ66" s="226">
        <v>60</v>
      </c>
      <c r="BR66" s="231"/>
      <c r="BS66" s="945"/>
      <c r="BT66" s="946"/>
      <c r="BU66" s="946"/>
      <c r="BV66" s="946"/>
      <c r="BW66" s="946"/>
      <c r="BX66" s="946"/>
      <c r="BY66" s="946"/>
      <c r="BZ66" s="946"/>
      <c r="CA66" s="946"/>
      <c r="CB66" s="946"/>
      <c r="CC66" s="946"/>
      <c r="CD66" s="946"/>
      <c r="CE66" s="946"/>
      <c r="CF66" s="946"/>
      <c r="CG66" s="955"/>
      <c r="CH66" s="956"/>
      <c r="CI66" s="957"/>
      <c r="CJ66" s="957"/>
      <c r="CK66" s="957"/>
      <c r="CL66" s="958"/>
      <c r="CM66" s="956"/>
      <c r="CN66" s="957"/>
      <c r="CO66" s="957"/>
      <c r="CP66" s="957"/>
      <c r="CQ66" s="958"/>
      <c r="CR66" s="956"/>
      <c r="CS66" s="957"/>
      <c r="CT66" s="957"/>
      <c r="CU66" s="957"/>
      <c r="CV66" s="958"/>
      <c r="CW66" s="956"/>
      <c r="CX66" s="957"/>
      <c r="CY66" s="957"/>
      <c r="CZ66" s="957"/>
      <c r="DA66" s="958"/>
      <c r="DB66" s="956"/>
      <c r="DC66" s="957"/>
      <c r="DD66" s="957"/>
      <c r="DE66" s="957"/>
      <c r="DF66" s="958"/>
      <c r="DG66" s="956"/>
      <c r="DH66" s="957"/>
      <c r="DI66" s="957"/>
      <c r="DJ66" s="957"/>
      <c r="DK66" s="958"/>
      <c r="DL66" s="956"/>
      <c r="DM66" s="957"/>
      <c r="DN66" s="957"/>
      <c r="DO66" s="957"/>
      <c r="DP66" s="958"/>
      <c r="DQ66" s="956"/>
      <c r="DR66" s="957"/>
      <c r="DS66" s="957"/>
      <c r="DT66" s="957"/>
      <c r="DU66" s="958"/>
      <c r="DV66" s="945"/>
      <c r="DW66" s="946"/>
      <c r="DX66" s="946"/>
      <c r="DY66" s="946"/>
      <c r="DZ66" s="947"/>
      <c r="EA66" s="218"/>
    </row>
    <row r="67" spans="1:131" ht="26.25" customHeight="1" thickBot="1" x14ac:dyDescent="0.2">
      <c r="A67" s="998"/>
      <c r="B67" s="999"/>
      <c r="C67" s="999"/>
      <c r="D67" s="999"/>
      <c r="E67" s="999"/>
      <c r="F67" s="999"/>
      <c r="G67" s="999"/>
      <c r="H67" s="999"/>
      <c r="I67" s="999"/>
      <c r="J67" s="999"/>
      <c r="K67" s="999"/>
      <c r="L67" s="999"/>
      <c r="M67" s="999"/>
      <c r="N67" s="999"/>
      <c r="O67" s="999"/>
      <c r="P67" s="1000"/>
      <c r="Q67" s="1004"/>
      <c r="R67" s="1005"/>
      <c r="S67" s="1005"/>
      <c r="T67" s="1005"/>
      <c r="U67" s="1006"/>
      <c r="V67" s="1004"/>
      <c r="W67" s="1005"/>
      <c r="X67" s="1005"/>
      <c r="Y67" s="1005"/>
      <c r="Z67" s="1006"/>
      <c r="AA67" s="1004"/>
      <c r="AB67" s="1005"/>
      <c r="AC67" s="1005"/>
      <c r="AD67" s="1005"/>
      <c r="AE67" s="1006"/>
      <c r="AF67" s="1010"/>
      <c r="AG67" s="1011"/>
      <c r="AH67" s="1011"/>
      <c r="AI67" s="1011"/>
      <c r="AJ67" s="1012"/>
      <c r="AK67" s="1013"/>
      <c r="AL67" s="999"/>
      <c r="AM67" s="999"/>
      <c r="AN67" s="999"/>
      <c r="AO67" s="1000"/>
      <c r="AP67" s="1004"/>
      <c r="AQ67" s="1005"/>
      <c r="AR67" s="1005"/>
      <c r="AS67" s="1005"/>
      <c r="AT67" s="1006"/>
      <c r="AU67" s="1004"/>
      <c r="AV67" s="1005"/>
      <c r="AW67" s="1005"/>
      <c r="AX67" s="1005"/>
      <c r="AY67" s="1006"/>
      <c r="AZ67" s="1004"/>
      <c r="BA67" s="1005"/>
      <c r="BB67" s="1005"/>
      <c r="BC67" s="1005"/>
      <c r="BD67" s="1016"/>
      <c r="BE67" s="229"/>
      <c r="BF67" s="229"/>
      <c r="BG67" s="229"/>
      <c r="BH67" s="229"/>
      <c r="BI67" s="229"/>
      <c r="BJ67" s="229"/>
      <c r="BK67" s="229"/>
      <c r="BL67" s="229"/>
      <c r="BM67" s="229"/>
      <c r="BN67" s="229"/>
      <c r="BO67" s="229"/>
      <c r="BP67" s="229"/>
      <c r="BQ67" s="226">
        <v>61</v>
      </c>
      <c r="BR67" s="231"/>
      <c r="BS67" s="945"/>
      <c r="BT67" s="946"/>
      <c r="BU67" s="946"/>
      <c r="BV67" s="946"/>
      <c r="BW67" s="946"/>
      <c r="BX67" s="946"/>
      <c r="BY67" s="946"/>
      <c r="BZ67" s="946"/>
      <c r="CA67" s="946"/>
      <c r="CB67" s="946"/>
      <c r="CC67" s="946"/>
      <c r="CD67" s="946"/>
      <c r="CE67" s="946"/>
      <c r="CF67" s="946"/>
      <c r="CG67" s="955"/>
      <c r="CH67" s="956"/>
      <c r="CI67" s="957"/>
      <c r="CJ67" s="957"/>
      <c r="CK67" s="957"/>
      <c r="CL67" s="958"/>
      <c r="CM67" s="956"/>
      <c r="CN67" s="957"/>
      <c r="CO67" s="957"/>
      <c r="CP67" s="957"/>
      <c r="CQ67" s="958"/>
      <c r="CR67" s="956"/>
      <c r="CS67" s="957"/>
      <c r="CT67" s="957"/>
      <c r="CU67" s="957"/>
      <c r="CV67" s="958"/>
      <c r="CW67" s="956"/>
      <c r="CX67" s="957"/>
      <c r="CY67" s="957"/>
      <c r="CZ67" s="957"/>
      <c r="DA67" s="958"/>
      <c r="DB67" s="956"/>
      <c r="DC67" s="957"/>
      <c r="DD67" s="957"/>
      <c r="DE67" s="957"/>
      <c r="DF67" s="958"/>
      <c r="DG67" s="956"/>
      <c r="DH67" s="957"/>
      <c r="DI67" s="957"/>
      <c r="DJ67" s="957"/>
      <c r="DK67" s="958"/>
      <c r="DL67" s="956"/>
      <c r="DM67" s="957"/>
      <c r="DN67" s="957"/>
      <c r="DO67" s="957"/>
      <c r="DP67" s="958"/>
      <c r="DQ67" s="956"/>
      <c r="DR67" s="957"/>
      <c r="DS67" s="957"/>
      <c r="DT67" s="957"/>
      <c r="DU67" s="958"/>
      <c r="DV67" s="945"/>
      <c r="DW67" s="946"/>
      <c r="DX67" s="946"/>
      <c r="DY67" s="946"/>
      <c r="DZ67" s="947"/>
      <c r="EA67" s="218"/>
    </row>
    <row r="68" spans="1:131" ht="26.25" customHeight="1" thickTop="1" x14ac:dyDescent="0.15">
      <c r="A68" s="224">
        <v>1</v>
      </c>
      <c r="B68" s="985" t="s">
        <v>551</v>
      </c>
      <c r="C68" s="986"/>
      <c r="D68" s="986"/>
      <c r="E68" s="986"/>
      <c r="F68" s="986"/>
      <c r="G68" s="986"/>
      <c r="H68" s="986"/>
      <c r="I68" s="986"/>
      <c r="J68" s="986"/>
      <c r="K68" s="986"/>
      <c r="L68" s="986"/>
      <c r="M68" s="986"/>
      <c r="N68" s="986"/>
      <c r="O68" s="986"/>
      <c r="P68" s="987"/>
      <c r="Q68" s="988">
        <v>7141</v>
      </c>
      <c r="R68" s="982"/>
      <c r="S68" s="982"/>
      <c r="T68" s="982"/>
      <c r="U68" s="982"/>
      <c r="V68" s="982">
        <v>6656</v>
      </c>
      <c r="W68" s="982"/>
      <c r="X68" s="982"/>
      <c r="Y68" s="982"/>
      <c r="Z68" s="982"/>
      <c r="AA68" s="982">
        <v>485</v>
      </c>
      <c r="AB68" s="982"/>
      <c r="AC68" s="982"/>
      <c r="AD68" s="982"/>
      <c r="AE68" s="982"/>
      <c r="AF68" s="982">
        <v>416</v>
      </c>
      <c r="AG68" s="982"/>
      <c r="AH68" s="982"/>
      <c r="AI68" s="982"/>
      <c r="AJ68" s="982"/>
      <c r="AK68" s="982" t="s">
        <v>485</v>
      </c>
      <c r="AL68" s="982"/>
      <c r="AM68" s="982"/>
      <c r="AN68" s="982"/>
      <c r="AO68" s="982"/>
      <c r="AP68" s="982">
        <v>1376</v>
      </c>
      <c r="AQ68" s="982"/>
      <c r="AR68" s="982"/>
      <c r="AS68" s="982"/>
      <c r="AT68" s="982"/>
      <c r="AU68" s="982">
        <v>54</v>
      </c>
      <c r="AV68" s="982"/>
      <c r="AW68" s="982"/>
      <c r="AX68" s="982"/>
      <c r="AY68" s="982"/>
      <c r="AZ68" s="983"/>
      <c r="BA68" s="983"/>
      <c r="BB68" s="983"/>
      <c r="BC68" s="983"/>
      <c r="BD68" s="984"/>
      <c r="BE68" s="229"/>
      <c r="BF68" s="229"/>
      <c r="BG68" s="229"/>
      <c r="BH68" s="229"/>
      <c r="BI68" s="229"/>
      <c r="BJ68" s="229"/>
      <c r="BK68" s="229"/>
      <c r="BL68" s="229"/>
      <c r="BM68" s="229"/>
      <c r="BN68" s="229"/>
      <c r="BO68" s="229"/>
      <c r="BP68" s="229"/>
      <c r="BQ68" s="226">
        <v>62</v>
      </c>
      <c r="BR68" s="231"/>
      <c r="BS68" s="945"/>
      <c r="BT68" s="946"/>
      <c r="BU68" s="946"/>
      <c r="BV68" s="946"/>
      <c r="BW68" s="946"/>
      <c r="BX68" s="946"/>
      <c r="BY68" s="946"/>
      <c r="BZ68" s="946"/>
      <c r="CA68" s="946"/>
      <c r="CB68" s="946"/>
      <c r="CC68" s="946"/>
      <c r="CD68" s="946"/>
      <c r="CE68" s="946"/>
      <c r="CF68" s="946"/>
      <c r="CG68" s="955"/>
      <c r="CH68" s="956"/>
      <c r="CI68" s="957"/>
      <c r="CJ68" s="957"/>
      <c r="CK68" s="957"/>
      <c r="CL68" s="958"/>
      <c r="CM68" s="956"/>
      <c r="CN68" s="957"/>
      <c r="CO68" s="957"/>
      <c r="CP68" s="957"/>
      <c r="CQ68" s="958"/>
      <c r="CR68" s="956"/>
      <c r="CS68" s="957"/>
      <c r="CT68" s="957"/>
      <c r="CU68" s="957"/>
      <c r="CV68" s="958"/>
      <c r="CW68" s="956"/>
      <c r="CX68" s="957"/>
      <c r="CY68" s="957"/>
      <c r="CZ68" s="957"/>
      <c r="DA68" s="958"/>
      <c r="DB68" s="956"/>
      <c r="DC68" s="957"/>
      <c r="DD68" s="957"/>
      <c r="DE68" s="957"/>
      <c r="DF68" s="958"/>
      <c r="DG68" s="956"/>
      <c r="DH68" s="957"/>
      <c r="DI68" s="957"/>
      <c r="DJ68" s="957"/>
      <c r="DK68" s="958"/>
      <c r="DL68" s="956"/>
      <c r="DM68" s="957"/>
      <c r="DN68" s="957"/>
      <c r="DO68" s="957"/>
      <c r="DP68" s="958"/>
      <c r="DQ68" s="956"/>
      <c r="DR68" s="957"/>
      <c r="DS68" s="957"/>
      <c r="DT68" s="957"/>
      <c r="DU68" s="958"/>
      <c r="DV68" s="945"/>
      <c r="DW68" s="946"/>
      <c r="DX68" s="946"/>
      <c r="DY68" s="946"/>
      <c r="DZ68" s="947"/>
      <c r="EA68" s="218"/>
    </row>
    <row r="69" spans="1:131" ht="26.25" customHeight="1" x14ac:dyDescent="0.15">
      <c r="A69" s="226">
        <v>2</v>
      </c>
      <c r="B69" s="974" t="s">
        <v>552</v>
      </c>
      <c r="C69" s="975"/>
      <c r="D69" s="975"/>
      <c r="E69" s="975"/>
      <c r="F69" s="975"/>
      <c r="G69" s="975"/>
      <c r="H69" s="975"/>
      <c r="I69" s="975"/>
      <c r="J69" s="975"/>
      <c r="K69" s="975"/>
      <c r="L69" s="975"/>
      <c r="M69" s="975"/>
      <c r="N69" s="975"/>
      <c r="O69" s="975"/>
      <c r="P69" s="976"/>
      <c r="Q69" s="977">
        <v>7189</v>
      </c>
      <c r="R69" s="971"/>
      <c r="S69" s="971"/>
      <c r="T69" s="971"/>
      <c r="U69" s="971"/>
      <c r="V69" s="971">
        <v>6969</v>
      </c>
      <c r="W69" s="971"/>
      <c r="X69" s="971"/>
      <c r="Y69" s="971"/>
      <c r="Z69" s="971"/>
      <c r="AA69" s="971">
        <v>220</v>
      </c>
      <c r="AB69" s="971"/>
      <c r="AC69" s="971"/>
      <c r="AD69" s="971"/>
      <c r="AE69" s="971"/>
      <c r="AF69" s="971">
        <v>220</v>
      </c>
      <c r="AG69" s="971"/>
      <c r="AH69" s="971"/>
      <c r="AI69" s="971"/>
      <c r="AJ69" s="971"/>
      <c r="AK69" s="971">
        <v>3820</v>
      </c>
      <c r="AL69" s="971"/>
      <c r="AM69" s="971"/>
      <c r="AN69" s="971"/>
      <c r="AO69" s="971"/>
      <c r="AP69" s="971">
        <v>350</v>
      </c>
      <c r="AQ69" s="971"/>
      <c r="AR69" s="971"/>
      <c r="AS69" s="971"/>
      <c r="AT69" s="971"/>
      <c r="AU69" s="971">
        <v>14</v>
      </c>
      <c r="AV69" s="971"/>
      <c r="AW69" s="971"/>
      <c r="AX69" s="971"/>
      <c r="AY69" s="971"/>
      <c r="AZ69" s="972"/>
      <c r="BA69" s="972"/>
      <c r="BB69" s="972"/>
      <c r="BC69" s="972"/>
      <c r="BD69" s="973"/>
      <c r="BE69" s="229"/>
      <c r="BF69" s="229"/>
      <c r="BG69" s="229"/>
      <c r="BH69" s="229"/>
      <c r="BI69" s="229"/>
      <c r="BJ69" s="229"/>
      <c r="BK69" s="229"/>
      <c r="BL69" s="229"/>
      <c r="BM69" s="229"/>
      <c r="BN69" s="229"/>
      <c r="BO69" s="229"/>
      <c r="BP69" s="229"/>
      <c r="BQ69" s="226">
        <v>63</v>
      </c>
      <c r="BR69" s="231"/>
      <c r="BS69" s="945"/>
      <c r="BT69" s="946"/>
      <c r="BU69" s="946"/>
      <c r="BV69" s="946"/>
      <c r="BW69" s="946"/>
      <c r="BX69" s="946"/>
      <c r="BY69" s="946"/>
      <c r="BZ69" s="946"/>
      <c r="CA69" s="946"/>
      <c r="CB69" s="946"/>
      <c r="CC69" s="946"/>
      <c r="CD69" s="946"/>
      <c r="CE69" s="946"/>
      <c r="CF69" s="946"/>
      <c r="CG69" s="955"/>
      <c r="CH69" s="956"/>
      <c r="CI69" s="957"/>
      <c r="CJ69" s="957"/>
      <c r="CK69" s="957"/>
      <c r="CL69" s="958"/>
      <c r="CM69" s="956"/>
      <c r="CN69" s="957"/>
      <c r="CO69" s="957"/>
      <c r="CP69" s="957"/>
      <c r="CQ69" s="958"/>
      <c r="CR69" s="956"/>
      <c r="CS69" s="957"/>
      <c r="CT69" s="957"/>
      <c r="CU69" s="957"/>
      <c r="CV69" s="958"/>
      <c r="CW69" s="956"/>
      <c r="CX69" s="957"/>
      <c r="CY69" s="957"/>
      <c r="CZ69" s="957"/>
      <c r="DA69" s="958"/>
      <c r="DB69" s="956"/>
      <c r="DC69" s="957"/>
      <c r="DD69" s="957"/>
      <c r="DE69" s="957"/>
      <c r="DF69" s="958"/>
      <c r="DG69" s="956"/>
      <c r="DH69" s="957"/>
      <c r="DI69" s="957"/>
      <c r="DJ69" s="957"/>
      <c r="DK69" s="958"/>
      <c r="DL69" s="956"/>
      <c r="DM69" s="957"/>
      <c r="DN69" s="957"/>
      <c r="DO69" s="957"/>
      <c r="DP69" s="958"/>
      <c r="DQ69" s="956"/>
      <c r="DR69" s="957"/>
      <c r="DS69" s="957"/>
      <c r="DT69" s="957"/>
      <c r="DU69" s="958"/>
      <c r="DV69" s="945"/>
      <c r="DW69" s="946"/>
      <c r="DX69" s="946"/>
      <c r="DY69" s="946"/>
      <c r="DZ69" s="947"/>
      <c r="EA69" s="218"/>
    </row>
    <row r="70" spans="1:131" ht="26.25" customHeight="1" x14ac:dyDescent="0.15">
      <c r="A70" s="226">
        <v>3</v>
      </c>
      <c r="B70" s="974"/>
      <c r="C70" s="975"/>
      <c r="D70" s="975"/>
      <c r="E70" s="975"/>
      <c r="F70" s="975"/>
      <c r="G70" s="975"/>
      <c r="H70" s="975"/>
      <c r="I70" s="975"/>
      <c r="J70" s="975"/>
      <c r="K70" s="975"/>
      <c r="L70" s="975"/>
      <c r="M70" s="975"/>
      <c r="N70" s="975"/>
      <c r="O70" s="975"/>
      <c r="P70" s="976"/>
      <c r="Q70" s="977"/>
      <c r="R70" s="971"/>
      <c r="S70" s="971"/>
      <c r="T70" s="971"/>
      <c r="U70" s="971"/>
      <c r="V70" s="971"/>
      <c r="W70" s="971"/>
      <c r="X70" s="971"/>
      <c r="Y70" s="971"/>
      <c r="Z70" s="971"/>
      <c r="AA70" s="971"/>
      <c r="AB70" s="971"/>
      <c r="AC70" s="971"/>
      <c r="AD70" s="971"/>
      <c r="AE70" s="971"/>
      <c r="AF70" s="971"/>
      <c r="AG70" s="971"/>
      <c r="AH70" s="971"/>
      <c r="AI70" s="971"/>
      <c r="AJ70" s="971"/>
      <c r="AK70" s="971"/>
      <c r="AL70" s="971"/>
      <c r="AM70" s="971"/>
      <c r="AN70" s="971"/>
      <c r="AO70" s="971"/>
      <c r="AP70" s="971"/>
      <c r="AQ70" s="971"/>
      <c r="AR70" s="971"/>
      <c r="AS70" s="971"/>
      <c r="AT70" s="971"/>
      <c r="AU70" s="971"/>
      <c r="AV70" s="971"/>
      <c r="AW70" s="971"/>
      <c r="AX70" s="971"/>
      <c r="AY70" s="971"/>
      <c r="AZ70" s="972"/>
      <c r="BA70" s="972"/>
      <c r="BB70" s="972"/>
      <c r="BC70" s="972"/>
      <c r="BD70" s="973"/>
      <c r="BE70" s="229"/>
      <c r="BF70" s="229"/>
      <c r="BG70" s="229"/>
      <c r="BH70" s="229"/>
      <c r="BI70" s="229"/>
      <c r="BJ70" s="229"/>
      <c r="BK70" s="229"/>
      <c r="BL70" s="229"/>
      <c r="BM70" s="229"/>
      <c r="BN70" s="229"/>
      <c r="BO70" s="229"/>
      <c r="BP70" s="229"/>
      <c r="BQ70" s="226">
        <v>64</v>
      </c>
      <c r="BR70" s="231"/>
      <c r="BS70" s="945"/>
      <c r="BT70" s="946"/>
      <c r="BU70" s="946"/>
      <c r="BV70" s="946"/>
      <c r="BW70" s="946"/>
      <c r="BX70" s="946"/>
      <c r="BY70" s="946"/>
      <c r="BZ70" s="946"/>
      <c r="CA70" s="946"/>
      <c r="CB70" s="946"/>
      <c r="CC70" s="946"/>
      <c r="CD70" s="946"/>
      <c r="CE70" s="946"/>
      <c r="CF70" s="946"/>
      <c r="CG70" s="955"/>
      <c r="CH70" s="956"/>
      <c r="CI70" s="957"/>
      <c r="CJ70" s="957"/>
      <c r="CK70" s="957"/>
      <c r="CL70" s="958"/>
      <c r="CM70" s="956"/>
      <c r="CN70" s="957"/>
      <c r="CO70" s="957"/>
      <c r="CP70" s="957"/>
      <c r="CQ70" s="958"/>
      <c r="CR70" s="956"/>
      <c r="CS70" s="957"/>
      <c r="CT70" s="957"/>
      <c r="CU70" s="957"/>
      <c r="CV70" s="958"/>
      <c r="CW70" s="956"/>
      <c r="CX70" s="957"/>
      <c r="CY70" s="957"/>
      <c r="CZ70" s="957"/>
      <c r="DA70" s="958"/>
      <c r="DB70" s="956"/>
      <c r="DC70" s="957"/>
      <c r="DD70" s="957"/>
      <c r="DE70" s="957"/>
      <c r="DF70" s="958"/>
      <c r="DG70" s="956"/>
      <c r="DH70" s="957"/>
      <c r="DI70" s="957"/>
      <c r="DJ70" s="957"/>
      <c r="DK70" s="958"/>
      <c r="DL70" s="956"/>
      <c r="DM70" s="957"/>
      <c r="DN70" s="957"/>
      <c r="DO70" s="957"/>
      <c r="DP70" s="958"/>
      <c r="DQ70" s="956"/>
      <c r="DR70" s="957"/>
      <c r="DS70" s="957"/>
      <c r="DT70" s="957"/>
      <c r="DU70" s="958"/>
      <c r="DV70" s="945"/>
      <c r="DW70" s="946"/>
      <c r="DX70" s="946"/>
      <c r="DY70" s="946"/>
      <c r="DZ70" s="947"/>
      <c r="EA70" s="218"/>
    </row>
    <row r="71" spans="1:131" ht="26.25" customHeight="1" x14ac:dyDescent="0.15">
      <c r="A71" s="226">
        <v>4</v>
      </c>
      <c r="B71" s="974"/>
      <c r="C71" s="975"/>
      <c r="D71" s="975"/>
      <c r="E71" s="975"/>
      <c r="F71" s="975"/>
      <c r="G71" s="975"/>
      <c r="H71" s="975"/>
      <c r="I71" s="975"/>
      <c r="J71" s="975"/>
      <c r="K71" s="975"/>
      <c r="L71" s="975"/>
      <c r="M71" s="975"/>
      <c r="N71" s="975"/>
      <c r="O71" s="975"/>
      <c r="P71" s="976"/>
      <c r="Q71" s="977"/>
      <c r="R71" s="971"/>
      <c r="S71" s="971"/>
      <c r="T71" s="971"/>
      <c r="U71" s="971"/>
      <c r="V71" s="971"/>
      <c r="W71" s="971"/>
      <c r="X71" s="971"/>
      <c r="Y71" s="971"/>
      <c r="Z71" s="971"/>
      <c r="AA71" s="971"/>
      <c r="AB71" s="971"/>
      <c r="AC71" s="971"/>
      <c r="AD71" s="971"/>
      <c r="AE71" s="971"/>
      <c r="AF71" s="971"/>
      <c r="AG71" s="971"/>
      <c r="AH71" s="971"/>
      <c r="AI71" s="971"/>
      <c r="AJ71" s="971"/>
      <c r="AK71" s="971"/>
      <c r="AL71" s="971"/>
      <c r="AM71" s="971"/>
      <c r="AN71" s="971"/>
      <c r="AO71" s="971"/>
      <c r="AP71" s="971"/>
      <c r="AQ71" s="971"/>
      <c r="AR71" s="971"/>
      <c r="AS71" s="971"/>
      <c r="AT71" s="971"/>
      <c r="AU71" s="971"/>
      <c r="AV71" s="971"/>
      <c r="AW71" s="971"/>
      <c r="AX71" s="971"/>
      <c r="AY71" s="971"/>
      <c r="AZ71" s="972"/>
      <c r="BA71" s="972"/>
      <c r="BB71" s="972"/>
      <c r="BC71" s="972"/>
      <c r="BD71" s="973"/>
      <c r="BE71" s="229"/>
      <c r="BF71" s="229"/>
      <c r="BG71" s="229"/>
      <c r="BH71" s="229"/>
      <c r="BI71" s="229"/>
      <c r="BJ71" s="229"/>
      <c r="BK71" s="229"/>
      <c r="BL71" s="229"/>
      <c r="BM71" s="229"/>
      <c r="BN71" s="229"/>
      <c r="BO71" s="229"/>
      <c r="BP71" s="229"/>
      <c r="BQ71" s="226">
        <v>65</v>
      </c>
      <c r="BR71" s="231"/>
      <c r="BS71" s="945"/>
      <c r="BT71" s="946"/>
      <c r="BU71" s="946"/>
      <c r="BV71" s="946"/>
      <c r="BW71" s="946"/>
      <c r="BX71" s="946"/>
      <c r="BY71" s="946"/>
      <c r="BZ71" s="946"/>
      <c r="CA71" s="946"/>
      <c r="CB71" s="946"/>
      <c r="CC71" s="946"/>
      <c r="CD71" s="946"/>
      <c r="CE71" s="946"/>
      <c r="CF71" s="946"/>
      <c r="CG71" s="955"/>
      <c r="CH71" s="956"/>
      <c r="CI71" s="957"/>
      <c r="CJ71" s="957"/>
      <c r="CK71" s="957"/>
      <c r="CL71" s="958"/>
      <c r="CM71" s="956"/>
      <c r="CN71" s="957"/>
      <c r="CO71" s="957"/>
      <c r="CP71" s="957"/>
      <c r="CQ71" s="958"/>
      <c r="CR71" s="956"/>
      <c r="CS71" s="957"/>
      <c r="CT71" s="957"/>
      <c r="CU71" s="957"/>
      <c r="CV71" s="958"/>
      <c r="CW71" s="956"/>
      <c r="CX71" s="957"/>
      <c r="CY71" s="957"/>
      <c r="CZ71" s="957"/>
      <c r="DA71" s="958"/>
      <c r="DB71" s="956"/>
      <c r="DC71" s="957"/>
      <c r="DD71" s="957"/>
      <c r="DE71" s="957"/>
      <c r="DF71" s="958"/>
      <c r="DG71" s="956"/>
      <c r="DH71" s="957"/>
      <c r="DI71" s="957"/>
      <c r="DJ71" s="957"/>
      <c r="DK71" s="958"/>
      <c r="DL71" s="956"/>
      <c r="DM71" s="957"/>
      <c r="DN71" s="957"/>
      <c r="DO71" s="957"/>
      <c r="DP71" s="958"/>
      <c r="DQ71" s="956"/>
      <c r="DR71" s="957"/>
      <c r="DS71" s="957"/>
      <c r="DT71" s="957"/>
      <c r="DU71" s="958"/>
      <c r="DV71" s="945"/>
      <c r="DW71" s="946"/>
      <c r="DX71" s="946"/>
      <c r="DY71" s="946"/>
      <c r="DZ71" s="947"/>
      <c r="EA71" s="218"/>
    </row>
    <row r="72" spans="1:131" ht="26.25" customHeight="1" x14ac:dyDescent="0.15">
      <c r="A72" s="226">
        <v>5</v>
      </c>
      <c r="B72" s="974"/>
      <c r="C72" s="975"/>
      <c r="D72" s="975"/>
      <c r="E72" s="975"/>
      <c r="F72" s="975"/>
      <c r="G72" s="975"/>
      <c r="H72" s="975"/>
      <c r="I72" s="975"/>
      <c r="J72" s="975"/>
      <c r="K72" s="975"/>
      <c r="L72" s="975"/>
      <c r="M72" s="975"/>
      <c r="N72" s="975"/>
      <c r="O72" s="975"/>
      <c r="P72" s="976"/>
      <c r="Q72" s="977"/>
      <c r="R72" s="971"/>
      <c r="S72" s="971"/>
      <c r="T72" s="971"/>
      <c r="U72" s="971"/>
      <c r="V72" s="971"/>
      <c r="W72" s="971"/>
      <c r="X72" s="971"/>
      <c r="Y72" s="971"/>
      <c r="Z72" s="971"/>
      <c r="AA72" s="971"/>
      <c r="AB72" s="971"/>
      <c r="AC72" s="971"/>
      <c r="AD72" s="971"/>
      <c r="AE72" s="971"/>
      <c r="AF72" s="971"/>
      <c r="AG72" s="971"/>
      <c r="AH72" s="971"/>
      <c r="AI72" s="971"/>
      <c r="AJ72" s="971"/>
      <c r="AK72" s="971"/>
      <c r="AL72" s="971"/>
      <c r="AM72" s="971"/>
      <c r="AN72" s="971"/>
      <c r="AO72" s="971"/>
      <c r="AP72" s="971"/>
      <c r="AQ72" s="971"/>
      <c r="AR72" s="971"/>
      <c r="AS72" s="971"/>
      <c r="AT72" s="971"/>
      <c r="AU72" s="971"/>
      <c r="AV72" s="971"/>
      <c r="AW72" s="971"/>
      <c r="AX72" s="971"/>
      <c r="AY72" s="971"/>
      <c r="AZ72" s="972"/>
      <c r="BA72" s="972"/>
      <c r="BB72" s="972"/>
      <c r="BC72" s="972"/>
      <c r="BD72" s="973"/>
      <c r="BE72" s="229"/>
      <c r="BF72" s="229"/>
      <c r="BG72" s="229"/>
      <c r="BH72" s="229"/>
      <c r="BI72" s="229"/>
      <c r="BJ72" s="229"/>
      <c r="BK72" s="229"/>
      <c r="BL72" s="229"/>
      <c r="BM72" s="229"/>
      <c r="BN72" s="229"/>
      <c r="BO72" s="229"/>
      <c r="BP72" s="229"/>
      <c r="BQ72" s="226">
        <v>66</v>
      </c>
      <c r="BR72" s="231"/>
      <c r="BS72" s="945"/>
      <c r="BT72" s="946"/>
      <c r="BU72" s="946"/>
      <c r="BV72" s="946"/>
      <c r="BW72" s="946"/>
      <c r="BX72" s="946"/>
      <c r="BY72" s="946"/>
      <c r="BZ72" s="946"/>
      <c r="CA72" s="946"/>
      <c r="CB72" s="946"/>
      <c r="CC72" s="946"/>
      <c r="CD72" s="946"/>
      <c r="CE72" s="946"/>
      <c r="CF72" s="946"/>
      <c r="CG72" s="955"/>
      <c r="CH72" s="956"/>
      <c r="CI72" s="957"/>
      <c r="CJ72" s="957"/>
      <c r="CK72" s="957"/>
      <c r="CL72" s="958"/>
      <c r="CM72" s="956"/>
      <c r="CN72" s="957"/>
      <c r="CO72" s="957"/>
      <c r="CP72" s="957"/>
      <c r="CQ72" s="958"/>
      <c r="CR72" s="956"/>
      <c r="CS72" s="957"/>
      <c r="CT72" s="957"/>
      <c r="CU72" s="957"/>
      <c r="CV72" s="958"/>
      <c r="CW72" s="956"/>
      <c r="CX72" s="957"/>
      <c r="CY72" s="957"/>
      <c r="CZ72" s="957"/>
      <c r="DA72" s="958"/>
      <c r="DB72" s="956"/>
      <c r="DC72" s="957"/>
      <c r="DD72" s="957"/>
      <c r="DE72" s="957"/>
      <c r="DF72" s="958"/>
      <c r="DG72" s="956"/>
      <c r="DH72" s="957"/>
      <c r="DI72" s="957"/>
      <c r="DJ72" s="957"/>
      <c r="DK72" s="958"/>
      <c r="DL72" s="956"/>
      <c r="DM72" s="957"/>
      <c r="DN72" s="957"/>
      <c r="DO72" s="957"/>
      <c r="DP72" s="958"/>
      <c r="DQ72" s="956"/>
      <c r="DR72" s="957"/>
      <c r="DS72" s="957"/>
      <c r="DT72" s="957"/>
      <c r="DU72" s="958"/>
      <c r="DV72" s="945"/>
      <c r="DW72" s="946"/>
      <c r="DX72" s="946"/>
      <c r="DY72" s="946"/>
      <c r="DZ72" s="947"/>
      <c r="EA72" s="218"/>
    </row>
    <row r="73" spans="1:131" ht="26.25" customHeight="1" x14ac:dyDescent="0.15">
      <c r="A73" s="226">
        <v>6</v>
      </c>
      <c r="B73" s="974"/>
      <c r="C73" s="975"/>
      <c r="D73" s="975"/>
      <c r="E73" s="975"/>
      <c r="F73" s="975"/>
      <c r="G73" s="975"/>
      <c r="H73" s="975"/>
      <c r="I73" s="975"/>
      <c r="J73" s="975"/>
      <c r="K73" s="975"/>
      <c r="L73" s="975"/>
      <c r="M73" s="975"/>
      <c r="N73" s="975"/>
      <c r="O73" s="975"/>
      <c r="P73" s="976"/>
      <c r="Q73" s="977"/>
      <c r="R73" s="971"/>
      <c r="S73" s="971"/>
      <c r="T73" s="971"/>
      <c r="U73" s="971"/>
      <c r="V73" s="971"/>
      <c r="W73" s="971"/>
      <c r="X73" s="971"/>
      <c r="Y73" s="971"/>
      <c r="Z73" s="971"/>
      <c r="AA73" s="971"/>
      <c r="AB73" s="971"/>
      <c r="AC73" s="971"/>
      <c r="AD73" s="971"/>
      <c r="AE73" s="971"/>
      <c r="AF73" s="971"/>
      <c r="AG73" s="971"/>
      <c r="AH73" s="971"/>
      <c r="AI73" s="971"/>
      <c r="AJ73" s="971"/>
      <c r="AK73" s="971"/>
      <c r="AL73" s="971"/>
      <c r="AM73" s="971"/>
      <c r="AN73" s="971"/>
      <c r="AO73" s="971"/>
      <c r="AP73" s="971"/>
      <c r="AQ73" s="971"/>
      <c r="AR73" s="971"/>
      <c r="AS73" s="971"/>
      <c r="AT73" s="971"/>
      <c r="AU73" s="971"/>
      <c r="AV73" s="971"/>
      <c r="AW73" s="971"/>
      <c r="AX73" s="971"/>
      <c r="AY73" s="971"/>
      <c r="AZ73" s="972"/>
      <c r="BA73" s="972"/>
      <c r="BB73" s="972"/>
      <c r="BC73" s="972"/>
      <c r="BD73" s="973"/>
      <c r="BE73" s="229"/>
      <c r="BF73" s="229"/>
      <c r="BG73" s="229"/>
      <c r="BH73" s="229"/>
      <c r="BI73" s="229"/>
      <c r="BJ73" s="229"/>
      <c r="BK73" s="229"/>
      <c r="BL73" s="229"/>
      <c r="BM73" s="229"/>
      <c r="BN73" s="229"/>
      <c r="BO73" s="229"/>
      <c r="BP73" s="229"/>
      <c r="BQ73" s="226">
        <v>67</v>
      </c>
      <c r="BR73" s="231"/>
      <c r="BS73" s="945"/>
      <c r="BT73" s="946"/>
      <c r="BU73" s="946"/>
      <c r="BV73" s="946"/>
      <c r="BW73" s="946"/>
      <c r="BX73" s="946"/>
      <c r="BY73" s="946"/>
      <c r="BZ73" s="946"/>
      <c r="CA73" s="946"/>
      <c r="CB73" s="946"/>
      <c r="CC73" s="946"/>
      <c r="CD73" s="946"/>
      <c r="CE73" s="946"/>
      <c r="CF73" s="946"/>
      <c r="CG73" s="955"/>
      <c r="CH73" s="956"/>
      <c r="CI73" s="957"/>
      <c r="CJ73" s="957"/>
      <c r="CK73" s="957"/>
      <c r="CL73" s="958"/>
      <c r="CM73" s="956"/>
      <c r="CN73" s="957"/>
      <c r="CO73" s="957"/>
      <c r="CP73" s="957"/>
      <c r="CQ73" s="958"/>
      <c r="CR73" s="956"/>
      <c r="CS73" s="957"/>
      <c r="CT73" s="957"/>
      <c r="CU73" s="957"/>
      <c r="CV73" s="958"/>
      <c r="CW73" s="956"/>
      <c r="CX73" s="957"/>
      <c r="CY73" s="957"/>
      <c r="CZ73" s="957"/>
      <c r="DA73" s="958"/>
      <c r="DB73" s="956"/>
      <c r="DC73" s="957"/>
      <c r="DD73" s="957"/>
      <c r="DE73" s="957"/>
      <c r="DF73" s="958"/>
      <c r="DG73" s="956"/>
      <c r="DH73" s="957"/>
      <c r="DI73" s="957"/>
      <c r="DJ73" s="957"/>
      <c r="DK73" s="958"/>
      <c r="DL73" s="956"/>
      <c r="DM73" s="957"/>
      <c r="DN73" s="957"/>
      <c r="DO73" s="957"/>
      <c r="DP73" s="958"/>
      <c r="DQ73" s="956"/>
      <c r="DR73" s="957"/>
      <c r="DS73" s="957"/>
      <c r="DT73" s="957"/>
      <c r="DU73" s="958"/>
      <c r="DV73" s="945"/>
      <c r="DW73" s="946"/>
      <c r="DX73" s="946"/>
      <c r="DY73" s="946"/>
      <c r="DZ73" s="947"/>
      <c r="EA73" s="218"/>
    </row>
    <row r="74" spans="1:131" ht="26.25" customHeight="1" x14ac:dyDescent="0.15">
      <c r="A74" s="226">
        <v>7</v>
      </c>
      <c r="B74" s="974"/>
      <c r="C74" s="975"/>
      <c r="D74" s="975"/>
      <c r="E74" s="975"/>
      <c r="F74" s="975"/>
      <c r="G74" s="975"/>
      <c r="H74" s="975"/>
      <c r="I74" s="975"/>
      <c r="J74" s="975"/>
      <c r="K74" s="975"/>
      <c r="L74" s="975"/>
      <c r="M74" s="975"/>
      <c r="N74" s="975"/>
      <c r="O74" s="975"/>
      <c r="P74" s="976"/>
      <c r="Q74" s="977"/>
      <c r="R74" s="971"/>
      <c r="S74" s="971"/>
      <c r="T74" s="971"/>
      <c r="U74" s="971"/>
      <c r="V74" s="971"/>
      <c r="W74" s="971"/>
      <c r="X74" s="971"/>
      <c r="Y74" s="971"/>
      <c r="Z74" s="971"/>
      <c r="AA74" s="971"/>
      <c r="AB74" s="971"/>
      <c r="AC74" s="971"/>
      <c r="AD74" s="971"/>
      <c r="AE74" s="971"/>
      <c r="AF74" s="971"/>
      <c r="AG74" s="971"/>
      <c r="AH74" s="971"/>
      <c r="AI74" s="971"/>
      <c r="AJ74" s="971"/>
      <c r="AK74" s="971"/>
      <c r="AL74" s="971"/>
      <c r="AM74" s="971"/>
      <c r="AN74" s="971"/>
      <c r="AO74" s="971"/>
      <c r="AP74" s="971"/>
      <c r="AQ74" s="971"/>
      <c r="AR74" s="971"/>
      <c r="AS74" s="971"/>
      <c r="AT74" s="971"/>
      <c r="AU74" s="971"/>
      <c r="AV74" s="971"/>
      <c r="AW74" s="971"/>
      <c r="AX74" s="971"/>
      <c r="AY74" s="971"/>
      <c r="AZ74" s="972"/>
      <c r="BA74" s="972"/>
      <c r="BB74" s="972"/>
      <c r="BC74" s="972"/>
      <c r="BD74" s="973"/>
      <c r="BE74" s="229"/>
      <c r="BF74" s="229"/>
      <c r="BG74" s="229"/>
      <c r="BH74" s="229"/>
      <c r="BI74" s="229"/>
      <c r="BJ74" s="229"/>
      <c r="BK74" s="229"/>
      <c r="BL74" s="229"/>
      <c r="BM74" s="229"/>
      <c r="BN74" s="229"/>
      <c r="BO74" s="229"/>
      <c r="BP74" s="229"/>
      <c r="BQ74" s="226">
        <v>68</v>
      </c>
      <c r="BR74" s="231"/>
      <c r="BS74" s="945"/>
      <c r="BT74" s="946"/>
      <c r="BU74" s="946"/>
      <c r="BV74" s="946"/>
      <c r="BW74" s="946"/>
      <c r="BX74" s="946"/>
      <c r="BY74" s="946"/>
      <c r="BZ74" s="946"/>
      <c r="CA74" s="946"/>
      <c r="CB74" s="946"/>
      <c r="CC74" s="946"/>
      <c r="CD74" s="946"/>
      <c r="CE74" s="946"/>
      <c r="CF74" s="946"/>
      <c r="CG74" s="955"/>
      <c r="CH74" s="956"/>
      <c r="CI74" s="957"/>
      <c r="CJ74" s="957"/>
      <c r="CK74" s="957"/>
      <c r="CL74" s="958"/>
      <c r="CM74" s="956"/>
      <c r="CN74" s="957"/>
      <c r="CO74" s="957"/>
      <c r="CP74" s="957"/>
      <c r="CQ74" s="958"/>
      <c r="CR74" s="956"/>
      <c r="CS74" s="957"/>
      <c r="CT74" s="957"/>
      <c r="CU74" s="957"/>
      <c r="CV74" s="958"/>
      <c r="CW74" s="956"/>
      <c r="CX74" s="957"/>
      <c r="CY74" s="957"/>
      <c r="CZ74" s="957"/>
      <c r="DA74" s="958"/>
      <c r="DB74" s="956"/>
      <c r="DC74" s="957"/>
      <c r="DD74" s="957"/>
      <c r="DE74" s="957"/>
      <c r="DF74" s="958"/>
      <c r="DG74" s="956"/>
      <c r="DH74" s="957"/>
      <c r="DI74" s="957"/>
      <c r="DJ74" s="957"/>
      <c r="DK74" s="958"/>
      <c r="DL74" s="956"/>
      <c r="DM74" s="957"/>
      <c r="DN74" s="957"/>
      <c r="DO74" s="957"/>
      <c r="DP74" s="958"/>
      <c r="DQ74" s="956"/>
      <c r="DR74" s="957"/>
      <c r="DS74" s="957"/>
      <c r="DT74" s="957"/>
      <c r="DU74" s="958"/>
      <c r="DV74" s="945"/>
      <c r="DW74" s="946"/>
      <c r="DX74" s="946"/>
      <c r="DY74" s="946"/>
      <c r="DZ74" s="947"/>
      <c r="EA74" s="218"/>
    </row>
    <row r="75" spans="1:131" ht="26.25" customHeight="1" x14ac:dyDescent="0.15">
      <c r="A75" s="226">
        <v>8</v>
      </c>
      <c r="B75" s="974"/>
      <c r="C75" s="975"/>
      <c r="D75" s="975"/>
      <c r="E75" s="975"/>
      <c r="F75" s="975"/>
      <c r="G75" s="975"/>
      <c r="H75" s="975"/>
      <c r="I75" s="975"/>
      <c r="J75" s="975"/>
      <c r="K75" s="975"/>
      <c r="L75" s="975"/>
      <c r="M75" s="975"/>
      <c r="N75" s="975"/>
      <c r="O75" s="975"/>
      <c r="P75" s="976"/>
      <c r="Q75" s="978"/>
      <c r="R75" s="979"/>
      <c r="S75" s="979"/>
      <c r="T75" s="979"/>
      <c r="U75" s="980"/>
      <c r="V75" s="981"/>
      <c r="W75" s="979"/>
      <c r="X75" s="979"/>
      <c r="Y75" s="979"/>
      <c r="Z75" s="980"/>
      <c r="AA75" s="981"/>
      <c r="AB75" s="979"/>
      <c r="AC75" s="979"/>
      <c r="AD75" s="979"/>
      <c r="AE75" s="980"/>
      <c r="AF75" s="981"/>
      <c r="AG75" s="979"/>
      <c r="AH75" s="979"/>
      <c r="AI75" s="979"/>
      <c r="AJ75" s="980"/>
      <c r="AK75" s="981"/>
      <c r="AL75" s="979"/>
      <c r="AM75" s="979"/>
      <c r="AN75" s="979"/>
      <c r="AO75" s="980"/>
      <c r="AP75" s="981"/>
      <c r="AQ75" s="979"/>
      <c r="AR75" s="979"/>
      <c r="AS75" s="979"/>
      <c r="AT75" s="980"/>
      <c r="AU75" s="981"/>
      <c r="AV75" s="979"/>
      <c r="AW75" s="979"/>
      <c r="AX75" s="979"/>
      <c r="AY75" s="980"/>
      <c r="AZ75" s="972"/>
      <c r="BA75" s="972"/>
      <c r="BB75" s="972"/>
      <c r="BC75" s="972"/>
      <c r="BD75" s="973"/>
      <c r="BE75" s="229"/>
      <c r="BF75" s="229"/>
      <c r="BG75" s="229"/>
      <c r="BH75" s="229"/>
      <c r="BI75" s="229"/>
      <c r="BJ75" s="229"/>
      <c r="BK75" s="229"/>
      <c r="BL75" s="229"/>
      <c r="BM75" s="229"/>
      <c r="BN75" s="229"/>
      <c r="BO75" s="229"/>
      <c r="BP75" s="229"/>
      <c r="BQ75" s="226">
        <v>69</v>
      </c>
      <c r="BR75" s="231"/>
      <c r="BS75" s="945"/>
      <c r="BT75" s="946"/>
      <c r="BU75" s="946"/>
      <c r="BV75" s="946"/>
      <c r="BW75" s="946"/>
      <c r="BX75" s="946"/>
      <c r="BY75" s="946"/>
      <c r="BZ75" s="946"/>
      <c r="CA75" s="946"/>
      <c r="CB75" s="946"/>
      <c r="CC75" s="946"/>
      <c r="CD75" s="946"/>
      <c r="CE75" s="946"/>
      <c r="CF75" s="946"/>
      <c r="CG75" s="955"/>
      <c r="CH75" s="956"/>
      <c r="CI75" s="957"/>
      <c r="CJ75" s="957"/>
      <c r="CK75" s="957"/>
      <c r="CL75" s="958"/>
      <c r="CM75" s="956"/>
      <c r="CN75" s="957"/>
      <c r="CO75" s="957"/>
      <c r="CP75" s="957"/>
      <c r="CQ75" s="958"/>
      <c r="CR75" s="956"/>
      <c r="CS75" s="957"/>
      <c r="CT75" s="957"/>
      <c r="CU75" s="957"/>
      <c r="CV75" s="958"/>
      <c r="CW75" s="956"/>
      <c r="CX75" s="957"/>
      <c r="CY75" s="957"/>
      <c r="CZ75" s="957"/>
      <c r="DA75" s="958"/>
      <c r="DB75" s="956"/>
      <c r="DC75" s="957"/>
      <c r="DD75" s="957"/>
      <c r="DE75" s="957"/>
      <c r="DF75" s="958"/>
      <c r="DG75" s="956"/>
      <c r="DH75" s="957"/>
      <c r="DI75" s="957"/>
      <c r="DJ75" s="957"/>
      <c r="DK75" s="958"/>
      <c r="DL75" s="956"/>
      <c r="DM75" s="957"/>
      <c r="DN75" s="957"/>
      <c r="DO75" s="957"/>
      <c r="DP75" s="958"/>
      <c r="DQ75" s="956"/>
      <c r="DR75" s="957"/>
      <c r="DS75" s="957"/>
      <c r="DT75" s="957"/>
      <c r="DU75" s="958"/>
      <c r="DV75" s="945"/>
      <c r="DW75" s="946"/>
      <c r="DX75" s="946"/>
      <c r="DY75" s="946"/>
      <c r="DZ75" s="947"/>
      <c r="EA75" s="218"/>
    </row>
    <row r="76" spans="1:131" ht="26.25" customHeight="1" x14ac:dyDescent="0.15">
      <c r="A76" s="226">
        <v>9</v>
      </c>
      <c r="B76" s="974"/>
      <c r="C76" s="975"/>
      <c r="D76" s="975"/>
      <c r="E76" s="975"/>
      <c r="F76" s="975"/>
      <c r="G76" s="975"/>
      <c r="H76" s="975"/>
      <c r="I76" s="975"/>
      <c r="J76" s="975"/>
      <c r="K76" s="975"/>
      <c r="L76" s="975"/>
      <c r="M76" s="975"/>
      <c r="N76" s="975"/>
      <c r="O76" s="975"/>
      <c r="P76" s="976"/>
      <c r="Q76" s="978"/>
      <c r="R76" s="979"/>
      <c r="S76" s="979"/>
      <c r="T76" s="979"/>
      <c r="U76" s="980"/>
      <c r="V76" s="981"/>
      <c r="W76" s="979"/>
      <c r="X76" s="979"/>
      <c r="Y76" s="979"/>
      <c r="Z76" s="980"/>
      <c r="AA76" s="981"/>
      <c r="AB76" s="979"/>
      <c r="AC76" s="979"/>
      <c r="AD76" s="979"/>
      <c r="AE76" s="980"/>
      <c r="AF76" s="981"/>
      <c r="AG76" s="979"/>
      <c r="AH76" s="979"/>
      <c r="AI76" s="979"/>
      <c r="AJ76" s="980"/>
      <c r="AK76" s="981"/>
      <c r="AL76" s="979"/>
      <c r="AM76" s="979"/>
      <c r="AN76" s="979"/>
      <c r="AO76" s="980"/>
      <c r="AP76" s="981"/>
      <c r="AQ76" s="979"/>
      <c r="AR76" s="979"/>
      <c r="AS76" s="979"/>
      <c r="AT76" s="980"/>
      <c r="AU76" s="981"/>
      <c r="AV76" s="979"/>
      <c r="AW76" s="979"/>
      <c r="AX76" s="979"/>
      <c r="AY76" s="980"/>
      <c r="AZ76" s="972"/>
      <c r="BA76" s="972"/>
      <c r="BB76" s="972"/>
      <c r="BC76" s="972"/>
      <c r="BD76" s="973"/>
      <c r="BE76" s="229"/>
      <c r="BF76" s="229"/>
      <c r="BG76" s="229"/>
      <c r="BH76" s="229"/>
      <c r="BI76" s="229"/>
      <c r="BJ76" s="229"/>
      <c r="BK76" s="229"/>
      <c r="BL76" s="229"/>
      <c r="BM76" s="229"/>
      <c r="BN76" s="229"/>
      <c r="BO76" s="229"/>
      <c r="BP76" s="229"/>
      <c r="BQ76" s="226">
        <v>70</v>
      </c>
      <c r="BR76" s="231"/>
      <c r="BS76" s="945"/>
      <c r="BT76" s="946"/>
      <c r="BU76" s="946"/>
      <c r="BV76" s="946"/>
      <c r="BW76" s="946"/>
      <c r="BX76" s="946"/>
      <c r="BY76" s="946"/>
      <c r="BZ76" s="946"/>
      <c r="CA76" s="946"/>
      <c r="CB76" s="946"/>
      <c r="CC76" s="946"/>
      <c r="CD76" s="946"/>
      <c r="CE76" s="946"/>
      <c r="CF76" s="946"/>
      <c r="CG76" s="955"/>
      <c r="CH76" s="956"/>
      <c r="CI76" s="957"/>
      <c r="CJ76" s="957"/>
      <c r="CK76" s="957"/>
      <c r="CL76" s="958"/>
      <c r="CM76" s="956"/>
      <c r="CN76" s="957"/>
      <c r="CO76" s="957"/>
      <c r="CP76" s="957"/>
      <c r="CQ76" s="958"/>
      <c r="CR76" s="956"/>
      <c r="CS76" s="957"/>
      <c r="CT76" s="957"/>
      <c r="CU76" s="957"/>
      <c r="CV76" s="958"/>
      <c r="CW76" s="956"/>
      <c r="CX76" s="957"/>
      <c r="CY76" s="957"/>
      <c r="CZ76" s="957"/>
      <c r="DA76" s="958"/>
      <c r="DB76" s="956"/>
      <c r="DC76" s="957"/>
      <c r="DD76" s="957"/>
      <c r="DE76" s="957"/>
      <c r="DF76" s="958"/>
      <c r="DG76" s="956"/>
      <c r="DH76" s="957"/>
      <c r="DI76" s="957"/>
      <c r="DJ76" s="957"/>
      <c r="DK76" s="958"/>
      <c r="DL76" s="956"/>
      <c r="DM76" s="957"/>
      <c r="DN76" s="957"/>
      <c r="DO76" s="957"/>
      <c r="DP76" s="958"/>
      <c r="DQ76" s="956"/>
      <c r="DR76" s="957"/>
      <c r="DS76" s="957"/>
      <c r="DT76" s="957"/>
      <c r="DU76" s="958"/>
      <c r="DV76" s="945"/>
      <c r="DW76" s="946"/>
      <c r="DX76" s="946"/>
      <c r="DY76" s="946"/>
      <c r="DZ76" s="947"/>
      <c r="EA76" s="218"/>
    </row>
    <row r="77" spans="1:131" ht="26.25" customHeight="1" x14ac:dyDescent="0.15">
      <c r="A77" s="226">
        <v>10</v>
      </c>
      <c r="B77" s="974"/>
      <c r="C77" s="975"/>
      <c r="D77" s="975"/>
      <c r="E77" s="975"/>
      <c r="F77" s="975"/>
      <c r="G77" s="975"/>
      <c r="H77" s="975"/>
      <c r="I77" s="975"/>
      <c r="J77" s="975"/>
      <c r="K77" s="975"/>
      <c r="L77" s="975"/>
      <c r="M77" s="975"/>
      <c r="N77" s="975"/>
      <c r="O77" s="975"/>
      <c r="P77" s="976"/>
      <c r="Q77" s="978"/>
      <c r="R77" s="979"/>
      <c r="S77" s="979"/>
      <c r="T77" s="979"/>
      <c r="U77" s="980"/>
      <c r="V77" s="981"/>
      <c r="W77" s="979"/>
      <c r="X77" s="979"/>
      <c r="Y77" s="979"/>
      <c r="Z77" s="980"/>
      <c r="AA77" s="981"/>
      <c r="AB77" s="979"/>
      <c r="AC77" s="979"/>
      <c r="AD77" s="979"/>
      <c r="AE77" s="980"/>
      <c r="AF77" s="981"/>
      <c r="AG77" s="979"/>
      <c r="AH77" s="979"/>
      <c r="AI77" s="979"/>
      <c r="AJ77" s="980"/>
      <c r="AK77" s="981"/>
      <c r="AL77" s="979"/>
      <c r="AM77" s="979"/>
      <c r="AN77" s="979"/>
      <c r="AO77" s="980"/>
      <c r="AP77" s="981"/>
      <c r="AQ77" s="979"/>
      <c r="AR77" s="979"/>
      <c r="AS77" s="979"/>
      <c r="AT77" s="980"/>
      <c r="AU77" s="981"/>
      <c r="AV77" s="979"/>
      <c r="AW77" s="979"/>
      <c r="AX77" s="979"/>
      <c r="AY77" s="980"/>
      <c r="AZ77" s="972"/>
      <c r="BA77" s="972"/>
      <c r="BB77" s="972"/>
      <c r="BC77" s="972"/>
      <c r="BD77" s="973"/>
      <c r="BE77" s="229"/>
      <c r="BF77" s="229"/>
      <c r="BG77" s="229"/>
      <c r="BH77" s="229"/>
      <c r="BI77" s="229"/>
      <c r="BJ77" s="229"/>
      <c r="BK77" s="229"/>
      <c r="BL77" s="229"/>
      <c r="BM77" s="229"/>
      <c r="BN77" s="229"/>
      <c r="BO77" s="229"/>
      <c r="BP77" s="229"/>
      <c r="BQ77" s="226">
        <v>71</v>
      </c>
      <c r="BR77" s="231"/>
      <c r="BS77" s="945"/>
      <c r="BT77" s="946"/>
      <c r="BU77" s="946"/>
      <c r="BV77" s="946"/>
      <c r="BW77" s="946"/>
      <c r="BX77" s="946"/>
      <c r="BY77" s="946"/>
      <c r="BZ77" s="946"/>
      <c r="CA77" s="946"/>
      <c r="CB77" s="946"/>
      <c r="CC77" s="946"/>
      <c r="CD77" s="946"/>
      <c r="CE77" s="946"/>
      <c r="CF77" s="946"/>
      <c r="CG77" s="955"/>
      <c r="CH77" s="956"/>
      <c r="CI77" s="957"/>
      <c r="CJ77" s="957"/>
      <c r="CK77" s="957"/>
      <c r="CL77" s="958"/>
      <c r="CM77" s="956"/>
      <c r="CN77" s="957"/>
      <c r="CO77" s="957"/>
      <c r="CP77" s="957"/>
      <c r="CQ77" s="958"/>
      <c r="CR77" s="956"/>
      <c r="CS77" s="957"/>
      <c r="CT77" s="957"/>
      <c r="CU77" s="957"/>
      <c r="CV77" s="958"/>
      <c r="CW77" s="956"/>
      <c r="CX77" s="957"/>
      <c r="CY77" s="957"/>
      <c r="CZ77" s="957"/>
      <c r="DA77" s="958"/>
      <c r="DB77" s="956"/>
      <c r="DC77" s="957"/>
      <c r="DD77" s="957"/>
      <c r="DE77" s="957"/>
      <c r="DF77" s="958"/>
      <c r="DG77" s="956"/>
      <c r="DH77" s="957"/>
      <c r="DI77" s="957"/>
      <c r="DJ77" s="957"/>
      <c r="DK77" s="958"/>
      <c r="DL77" s="956"/>
      <c r="DM77" s="957"/>
      <c r="DN77" s="957"/>
      <c r="DO77" s="957"/>
      <c r="DP77" s="958"/>
      <c r="DQ77" s="956"/>
      <c r="DR77" s="957"/>
      <c r="DS77" s="957"/>
      <c r="DT77" s="957"/>
      <c r="DU77" s="958"/>
      <c r="DV77" s="945"/>
      <c r="DW77" s="946"/>
      <c r="DX77" s="946"/>
      <c r="DY77" s="946"/>
      <c r="DZ77" s="947"/>
      <c r="EA77" s="218"/>
    </row>
    <row r="78" spans="1:131" ht="26.25" customHeight="1" x14ac:dyDescent="0.15">
      <c r="A78" s="226">
        <v>11</v>
      </c>
      <c r="B78" s="974"/>
      <c r="C78" s="975"/>
      <c r="D78" s="975"/>
      <c r="E78" s="975"/>
      <c r="F78" s="975"/>
      <c r="G78" s="975"/>
      <c r="H78" s="975"/>
      <c r="I78" s="975"/>
      <c r="J78" s="975"/>
      <c r="K78" s="975"/>
      <c r="L78" s="975"/>
      <c r="M78" s="975"/>
      <c r="N78" s="975"/>
      <c r="O78" s="975"/>
      <c r="P78" s="976"/>
      <c r="Q78" s="977"/>
      <c r="R78" s="971"/>
      <c r="S78" s="971"/>
      <c r="T78" s="971"/>
      <c r="U78" s="971"/>
      <c r="V78" s="971"/>
      <c r="W78" s="971"/>
      <c r="X78" s="971"/>
      <c r="Y78" s="971"/>
      <c r="Z78" s="971"/>
      <c r="AA78" s="971"/>
      <c r="AB78" s="971"/>
      <c r="AC78" s="971"/>
      <c r="AD78" s="971"/>
      <c r="AE78" s="971"/>
      <c r="AF78" s="971"/>
      <c r="AG78" s="971"/>
      <c r="AH78" s="971"/>
      <c r="AI78" s="971"/>
      <c r="AJ78" s="971"/>
      <c r="AK78" s="971"/>
      <c r="AL78" s="971"/>
      <c r="AM78" s="971"/>
      <c r="AN78" s="971"/>
      <c r="AO78" s="971"/>
      <c r="AP78" s="971"/>
      <c r="AQ78" s="971"/>
      <c r="AR78" s="971"/>
      <c r="AS78" s="971"/>
      <c r="AT78" s="971"/>
      <c r="AU78" s="971"/>
      <c r="AV78" s="971"/>
      <c r="AW78" s="971"/>
      <c r="AX78" s="971"/>
      <c r="AY78" s="971"/>
      <c r="AZ78" s="972"/>
      <c r="BA78" s="972"/>
      <c r="BB78" s="972"/>
      <c r="BC78" s="972"/>
      <c r="BD78" s="973"/>
      <c r="BE78" s="229"/>
      <c r="BF78" s="229"/>
      <c r="BG78" s="229"/>
      <c r="BH78" s="229"/>
      <c r="BI78" s="229"/>
      <c r="BJ78" s="218"/>
      <c r="BK78" s="218"/>
      <c r="BL78" s="218"/>
      <c r="BM78" s="218"/>
      <c r="BN78" s="218"/>
      <c r="BO78" s="229"/>
      <c r="BP78" s="229"/>
      <c r="BQ78" s="226">
        <v>72</v>
      </c>
      <c r="BR78" s="231"/>
      <c r="BS78" s="945"/>
      <c r="BT78" s="946"/>
      <c r="BU78" s="946"/>
      <c r="BV78" s="946"/>
      <c r="BW78" s="946"/>
      <c r="BX78" s="946"/>
      <c r="BY78" s="946"/>
      <c r="BZ78" s="946"/>
      <c r="CA78" s="946"/>
      <c r="CB78" s="946"/>
      <c r="CC78" s="946"/>
      <c r="CD78" s="946"/>
      <c r="CE78" s="946"/>
      <c r="CF78" s="946"/>
      <c r="CG78" s="955"/>
      <c r="CH78" s="956"/>
      <c r="CI78" s="957"/>
      <c r="CJ78" s="957"/>
      <c r="CK78" s="957"/>
      <c r="CL78" s="958"/>
      <c r="CM78" s="956"/>
      <c r="CN78" s="957"/>
      <c r="CO78" s="957"/>
      <c r="CP78" s="957"/>
      <c r="CQ78" s="958"/>
      <c r="CR78" s="956"/>
      <c r="CS78" s="957"/>
      <c r="CT78" s="957"/>
      <c r="CU78" s="957"/>
      <c r="CV78" s="958"/>
      <c r="CW78" s="956"/>
      <c r="CX78" s="957"/>
      <c r="CY78" s="957"/>
      <c r="CZ78" s="957"/>
      <c r="DA78" s="958"/>
      <c r="DB78" s="956"/>
      <c r="DC78" s="957"/>
      <c r="DD78" s="957"/>
      <c r="DE78" s="957"/>
      <c r="DF78" s="958"/>
      <c r="DG78" s="956"/>
      <c r="DH78" s="957"/>
      <c r="DI78" s="957"/>
      <c r="DJ78" s="957"/>
      <c r="DK78" s="958"/>
      <c r="DL78" s="956"/>
      <c r="DM78" s="957"/>
      <c r="DN78" s="957"/>
      <c r="DO78" s="957"/>
      <c r="DP78" s="958"/>
      <c r="DQ78" s="956"/>
      <c r="DR78" s="957"/>
      <c r="DS78" s="957"/>
      <c r="DT78" s="957"/>
      <c r="DU78" s="958"/>
      <c r="DV78" s="945"/>
      <c r="DW78" s="946"/>
      <c r="DX78" s="946"/>
      <c r="DY78" s="946"/>
      <c r="DZ78" s="947"/>
      <c r="EA78" s="218"/>
    </row>
    <row r="79" spans="1:131" ht="26.25" customHeight="1" x14ac:dyDescent="0.15">
      <c r="A79" s="226">
        <v>12</v>
      </c>
      <c r="B79" s="974"/>
      <c r="C79" s="975"/>
      <c r="D79" s="975"/>
      <c r="E79" s="975"/>
      <c r="F79" s="975"/>
      <c r="G79" s="975"/>
      <c r="H79" s="975"/>
      <c r="I79" s="975"/>
      <c r="J79" s="975"/>
      <c r="K79" s="975"/>
      <c r="L79" s="975"/>
      <c r="M79" s="975"/>
      <c r="N79" s="975"/>
      <c r="O79" s="975"/>
      <c r="P79" s="976"/>
      <c r="Q79" s="977"/>
      <c r="R79" s="971"/>
      <c r="S79" s="971"/>
      <c r="T79" s="971"/>
      <c r="U79" s="971"/>
      <c r="V79" s="971"/>
      <c r="W79" s="971"/>
      <c r="X79" s="971"/>
      <c r="Y79" s="971"/>
      <c r="Z79" s="971"/>
      <c r="AA79" s="971"/>
      <c r="AB79" s="971"/>
      <c r="AC79" s="971"/>
      <c r="AD79" s="971"/>
      <c r="AE79" s="971"/>
      <c r="AF79" s="971"/>
      <c r="AG79" s="971"/>
      <c r="AH79" s="971"/>
      <c r="AI79" s="971"/>
      <c r="AJ79" s="971"/>
      <c r="AK79" s="971"/>
      <c r="AL79" s="971"/>
      <c r="AM79" s="971"/>
      <c r="AN79" s="971"/>
      <c r="AO79" s="971"/>
      <c r="AP79" s="971"/>
      <c r="AQ79" s="971"/>
      <c r="AR79" s="971"/>
      <c r="AS79" s="971"/>
      <c r="AT79" s="971"/>
      <c r="AU79" s="971"/>
      <c r="AV79" s="971"/>
      <c r="AW79" s="971"/>
      <c r="AX79" s="971"/>
      <c r="AY79" s="971"/>
      <c r="AZ79" s="972"/>
      <c r="BA79" s="972"/>
      <c r="BB79" s="972"/>
      <c r="BC79" s="972"/>
      <c r="BD79" s="973"/>
      <c r="BE79" s="229"/>
      <c r="BF79" s="229"/>
      <c r="BG79" s="229"/>
      <c r="BH79" s="229"/>
      <c r="BI79" s="229"/>
      <c r="BJ79" s="218"/>
      <c r="BK79" s="218"/>
      <c r="BL79" s="218"/>
      <c r="BM79" s="218"/>
      <c r="BN79" s="218"/>
      <c r="BO79" s="229"/>
      <c r="BP79" s="229"/>
      <c r="BQ79" s="226">
        <v>73</v>
      </c>
      <c r="BR79" s="231"/>
      <c r="BS79" s="945"/>
      <c r="BT79" s="946"/>
      <c r="BU79" s="946"/>
      <c r="BV79" s="946"/>
      <c r="BW79" s="946"/>
      <c r="BX79" s="946"/>
      <c r="BY79" s="946"/>
      <c r="BZ79" s="946"/>
      <c r="CA79" s="946"/>
      <c r="CB79" s="946"/>
      <c r="CC79" s="946"/>
      <c r="CD79" s="946"/>
      <c r="CE79" s="946"/>
      <c r="CF79" s="946"/>
      <c r="CG79" s="955"/>
      <c r="CH79" s="956"/>
      <c r="CI79" s="957"/>
      <c r="CJ79" s="957"/>
      <c r="CK79" s="957"/>
      <c r="CL79" s="958"/>
      <c r="CM79" s="956"/>
      <c r="CN79" s="957"/>
      <c r="CO79" s="957"/>
      <c r="CP79" s="957"/>
      <c r="CQ79" s="958"/>
      <c r="CR79" s="956"/>
      <c r="CS79" s="957"/>
      <c r="CT79" s="957"/>
      <c r="CU79" s="957"/>
      <c r="CV79" s="958"/>
      <c r="CW79" s="956"/>
      <c r="CX79" s="957"/>
      <c r="CY79" s="957"/>
      <c r="CZ79" s="957"/>
      <c r="DA79" s="958"/>
      <c r="DB79" s="956"/>
      <c r="DC79" s="957"/>
      <c r="DD79" s="957"/>
      <c r="DE79" s="957"/>
      <c r="DF79" s="958"/>
      <c r="DG79" s="956"/>
      <c r="DH79" s="957"/>
      <c r="DI79" s="957"/>
      <c r="DJ79" s="957"/>
      <c r="DK79" s="958"/>
      <c r="DL79" s="956"/>
      <c r="DM79" s="957"/>
      <c r="DN79" s="957"/>
      <c r="DO79" s="957"/>
      <c r="DP79" s="958"/>
      <c r="DQ79" s="956"/>
      <c r="DR79" s="957"/>
      <c r="DS79" s="957"/>
      <c r="DT79" s="957"/>
      <c r="DU79" s="958"/>
      <c r="DV79" s="945"/>
      <c r="DW79" s="946"/>
      <c r="DX79" s="946"/>
      <c r="DY79" s="946"/>
      <c r="DZ79" s="947"/>
      <c r="EA79" s="218"/>
    </row>
    <row r="80" spans="1:131" ht="26.25" customHeight="1" x14ac:dyDescent="0.15">
      <c r="A80" s="226">
        <v>13</v>
      </c>
      <c r="B80" s="974"/>
      <c r="C80" s="975"/>
      <c r="D80" s="975"/>
      <c r="E80" s="975"/>
      <c r="F80" s="975"/>
      <c r="G80" s="975"/>
      <c r="H80" s="975"/>
      <c r="I80" s="975"/>
      <c r="J80" s="975"/>
      <c r="K80" s="975"/>
      <c r="L80" s="975"/>
      <c r="M80" s="975"/>
      <c r="N80" s="975"/>
      <c r="O80" s="975"/>
      <c r="P80" s="976"/>
      <c r="Q80" s="977"/>
      <c r="R80" s="971"/>
      <c r="S80" s="971"/>
      <c r="T80" s="971"/>
      <c r="U80" s="971"/>
      <c r="V80" s="971"/>
      <c r="W80" s="971"/>
      <c r="X80" s="971"/>
      <c r="Y80" s="971"/>
      <c r="Z80" s="971"/>
      <c r="AA80" s="971"/>
      <c r="AB80" s="971"/>
      <c r="AC80" s="971"/>
      <c r="AD80" s="971"/>
      <c r="AE80" s="971"/>
      <c r="AF80" s="971"/>
      <c r="AG80" s="971"/>
      <c r="AH80" s="971"/>
      <c r="AI80" s="971"/>
      <c r="AJ80" s="971"/>
      <c r="AK80" s="971"/>
      <c r="AL80" s="971"/>
      <c r="AM80" s="971"/>
      <c r="AN80" s="971"/>
      <c r="AO80" s="971"/>
      <c r="AP80" s="971"/>
      <c r="AQ80" s="971"/>
      <c r="AR80" s="971"/>
      <c r="AS80" s="971"/>
      <c r="AT80" s="971"/>
      <c r="AU80" s="971"/>
      <c r="AV80" s="971"/>
      <c r="AW80" s="971"/>
      <c r="AX80" s="971"/>
      <c r="AY80" s="971"/>
      <c r="AZ80" s="972"/>
      <c r="BA80" s="972"/>
      <c r="BB80" s="972"/>
      <c r="BC80" s="972"/>
      <c r="BD80" s="973"/>
      <c r="BE80" s="229"/>
      <c r="BF80" s="229"/>
      <c r="BG80" s="229"/>
      <c r="BH80" s="229"/>
      <c r="BI80" s="229"/>
      <c r="BJ80" s="229"/>
      <c r="BK80" s="229"/>
      <c r="BL80" s="229"/>
      <c r="BM80" s="229"/>
      <c r="BN80" s="229"/>
      <c r="BO80" s="229"/>
      <c r="BP80" s="229"/>
      <c r="BQ80" s="226">
        <v>74</v>
      </c>
      <c r="BR80" s="231"/>
      <c r="BS80" s="945"/>
      <c r="BT80" s="946"/>
      <c r="BU80" s="946"/>
      <c r="BV80" s="946"/>
      <c r="BW80" s="946"/>
      <c r="BX80" s="946"/>
      <c r="BY80" s="946"/>
      <c r="BZ80" s="946"/>
      <c r="CA80" s="946"/>
      <c r="CB80" s="946"/>
      <c r="CC80" s="946"/>
      <c r="CD80" s="946"/>
      <c r="CE80" s="946"/>
      <c r="CF80" s="946"/>
      <c r="CG80" s="955"/>
      <c r="CH80" s="956"/>
      <c r="CI80" s="957"/>
      <c r="CJ80" s="957"/>
      <c r="CK80" s="957"/>
      <c r="CL80" s="958"/>
      <c r="CM80" s="956"/>
      <c r="CN80" s="957"/>
      <c r="CO80" s="957"/>
      <c r="CP80" s="957"/>
      <c r="CQ80" s="958"/>
      <c r="CR80" s="956"/>
      <c r="CS80" s="957"/>
      <c r="CT80" s="957"/>
      <c r="CU80" s="957"/>
      <c r="CV80" s="958"/>
      <c r="CW80" s="956"/>
      <c r="CX80" s="957"/>
      <c r="CY80" s="957"/>
      <c r="CZ80" s="957"/>
      <c r="DA80" s="958"/>
      <c r="DB80" s="956"/>
      <c r="DC80" s="957"/>
      <c r="DD80" s="957"/>
      <c r="DE80" s="957"/>
      <c r="DF80" s="958"/>
      <c r="DG80" s="956"/>
      <c r="DH80" s="957"/>
      <c r="DI80" s="957"/>
      <c r="DJ80" s="957"/>
      <c r="DK80" s="958"/>
      <c r="DL80" s="956"/>
      <c r="DM80" s="957"/>
      <c r="DN80" s="957"/>
      <c r="DO80" s="957"/>
      <c r="DP80" s="958"/>
      <c r="DQ80" s="956"/>
      <c r="DR80" s="957"/>
      <c r="DS80" s="957"/>
      <c r="DT80" s="957"/>
      <c r="DU80" s="958"/>
      <c r="DV80" s="945"/>
      <c r="DW80" s="946"/>
      <c r="DX80" s="946"/>
      <c r="DY80" s="946"/>
      <c r="DZ80" s="947"/>
      <c r="EA80" s="218"/>
    </row>
    <row r="81" spans="1:131" ht="26.25" customHeight="1" x14ac:dyDescent="0.15">
      <c r="A81" s="226">
        <v>14</v>
      </c>
      <c r="B81" s="974"/>
      <c r="C81" s="975"/>
      <c r="D81" s="975"/>
      <c r="E81" s="975"/>
      <c r="F81" s="975"/>
      <c r="G81" s="975"/>
      <c r="H81" s="975"/>
      <c r="I81" s="975"/>
      <c r="J81" s="975"/>
      <c r="K81" s="975"/>
      <c r="L81" s="975"/>
      <c r="M81" s="975"/>
      <c r="N81" s="975"/>
      <c r="O81" s="975"/>
      <c r="P81" s="976"/>
      <c r="Q81" s="977"/>
      <c r="R81" s="971"/>
      <c r="S81" s="971"/>
      <c r="T81" s="971"/>
      <c r="U81" s="971"/>
      <c r="V81" s="971"/>
      <c r="W81" s="971"/>
      <c r="X81" s="971"/>
      <c r="Y81" s="971"/>
      <c r="Z81" s="971"/>
      <c r="AA81" s="971"/>
      <c r="AB81" s="971"/>
      <c r="AC81" s="971"/>
      <c r="AD81" s="971"/>
      <c r="AE81" s="971"/>
      <c r="AF81" s="971"/>
      <c r="AG81" s="971"/>
      <c r="AH81" s="971"/>
      <c r="AI81" s="971"/>
      <c r="AJ81" s="971"/>
      <c r="AK81" s="971"/>
      <c r="AL81" s="971"/>
      <c r="AM81" s="971"/>
      <c r="AN81" s="971"/>
      <c r="AO81" s="971"/>
      <c r="AP81" s="971"/>
      <c r="AQ81" s="971"/>
      <c r="AR81" s="971"/>
      <c r="AS81" s="971"/>
      <c r="AT81" s="971"/>
      <c r="AU81" s="971"/>
      <c r="AV81" s="971"/>
      <c r="AW81" s="971"/>
      <c r="AX81" s="971"/>
      <c r="AY81" s="971"/>
      <c r="AZ81" s="972"/>
      <c r="BA81" s="972"/>
      <c r="BB81" s="972"/>
      <c r="BC81" s="972"/>
      <c r="BD81" s="973"/>
      <c r="BE81" s="229"/>
      <c r="BF81" s="229"/>
      <c r="BG81" s="229"/>
      <c r="BH81" s="229"/>
      <c r="BI81" s="229"/>
      <c r="BJ81" s="229"/>
      <c r="BK81" s="229"/>
      <c r="BL81" s="229"/>
      <c r="BM81" s="229"/>
      <c r="BN81" s="229"/>
      <c r="BO81" s="229"/>
      <c r="BP81" s="229"/>
      <c r="BQ81" s="226">
        <v>75</v>
      </c>
      <c r="BR81" s="231"/>
      <c r="BS81" s="945"/>
      <c r="BT81" s="946"/>
      <c r="BU81" s="946"/>
      <c r="BV81" s="946"/>
      <c r="BW81" s="946"/>
      <c r="BX81" s="946"/>
      <c r="BY81" s="946"/>
      <c r="BZ81" s="946"/>
      <c r="CA81" s="946"/>
      <c r="CB81" s="946"/>
      <c r="CC81" s="946"/>
      <c r="CD81" s="946"/>
      <c r="CE81" s="946"/>
      <c r="CF81" s="946"/>
      <c r="CG81" s="955"/>
      <c r="CH81" s="956"/>
      <c r="CI81" s="957"/>
      <c r="CJ81" s="957"/>
      <c r="CK81" s="957"/>
      <c r="CL81" s="958"/>
      <c r="CM81" s="956"/>
      <c r="CN81" s="957"/>
      <c r="CO81" s="957"/>
      <c r="CP81" s="957"/>
      <c r="CQ81" s="958"/>
      <c r="CR81" s="956"/>
      <c r="CS81" s="957"/>
      <c r="CT81" s="957"/>
      <c r="CU81" s="957"/>
      <c r="CV81" s="958"/>
      <c r="CW81" s="956"/>
      <c r="CX81" s="957"/>
      <c r="CY81" s="957"/>
      <c r="CZ81" s="957"/>
      <c r="DA81" s="958"/>
      <c r="DB81" s="956"/>
      <c r="DC81" s="957"/>
      <c r="DD81" s="957"/>
      <c r="DE81" s="957"/>
      <c r="DF81" s="958"/>
      <c r="DG81" s="956"/>
      <c r="DH81" s="957"/>
      <c r="DI81" s="957"/>
      <c r="DJ81" s="957"/>
      <c r="DK81" s="958"/>
      <c r="DL81" s="956"/>
      <c r="DM81" s="957"/>
      <c r="DN81" s="957"/>
      <c r="DO81" s="957"/>
      <c r="DP81" s="958"/>
      <c r="DQ81" s="956"/>
      <c r="DR81" s="957"/>
      <c r="DS81" s="957"/>
      <c r="DT81" s="957"/>
      <c r="DU81" s="958"/>
      <c r="DV81" s="945"/>
      <c r="DW81" s="946"/>
      <c r="DX81" s="946"/>
      <c r="DY81" s="946"/>
      <c r="DZ81" s="947"/>
      <c r="EA81" s="218"/>
    </row>
    <row r="82" spans="1:131" ht="26.25" customHeight="1" x14ac:dyDescent="0.15">
      <c r="A82" s="226">
        <v>15</v>
      </c>
      <c r="B82" s="974"/>
      <c r="C82" s="975"/>
      <c r="D82" s="975"/>
      <c r="E82" s="975"/>
      <c r="F82" s="975"/>
      <c r="G82" s="975"/>
      <c r="H82" s="975"/>
      <c r="I82" s="975"/>
      <c r="J82" s="975"/>
      <c r="K82" s="975"/>
      <c r="L82" s="975"/>
      <c r="M82" s="975"/>
      <c r="N82" s="975"/>
      <c r="O82" s="975"/>
      <c r="P82" s="976"/>
      <c r="Q82" s="977"/>
      <c r="R82" s="971"/>
      <c r="S82" s="971"/>
      <c r="T82" s="971"/>
      <c r="U82" s="971"/>
      <c r="V82" s="971"/>
      <c r="W82" s="971"/>
      <c r="X82" s="971"/>
      <c r="Y82" s="971"/>
      <c r="Z82" s="971"/>
      <c r="AA82" s="971"/>
      <c r="AB82" s="971"/>
      <c r="AC82" s="971"/>
      <c r="AD82" s="971"/>
      <c r="AE82" s="971"/>
      <c r="AF82" s="971"/>
      <c r="AG82" s="971"/>
      <c r="AH82" s="971"/>
      <c r="AI82" s="971"/>
      <c r="AJ82" s="971"/>
      <c r="AK82" s="971"/>
      <c r="AL82" s="971"/>
      <c r="AM82" s="971"/>
      <c r="AN82" s="971"/>
      <c r="AO82" s="971"/>
      <c r="AP82" s="971"/>
      <c r="AQ82" s="971"/>
      <c r="AR82" s="971"/>
      <c r="AS82" s="971"/>
      <c r="AT82" s="971"/>
      <c r="AU82" s="971"/>
      <c r="AV82" s="971"/>
      <c r="AW82" s="971"/>
      <c r="AX82" s="971"/>
      <c r="AY82" s="971"/>
      <c r="AZ82" s="972"/>
      <c r="BA82" s="972"/>
      <c r="BB82" s="972"/>
      <c r="BC82" s="972"/>
      <c r="BD82" s="973"/>
      <c r="BE82" s="229"/>
      <c r="BF82" s="229"/>
      <c r="BG82" s="229"/>
      <c r="BH82" s="229"/>
      <c r="BI82" s="229"/>
      <c r="BJ82" s="229"/>
      <c r="BK82" s="229"/>
      <c r="BL82" s="229"/>
      <c r="BM82" s="229"/>
      <c r="BN82" s="229"/>
      <c r="BO82" s="229"/>
      <c r="BP82" s="229"/>
      <c r="BQ82" s="226">
        <v>76</v>
      </c>
      <c r="BR82" s="231"/>
      <c r="BS82" s="945"/>
      <c r="BT82" s="946"/>
      <c r="BU82" s="946"/>
      <c r="BV82" s="946"/>
      <c r="BW82" s="946"/>
      <c r="BX82" s="946"/>
      <c r="BY82" s="946"/>
      <c r="BZ82" s="946"/>
      <c r="CA82" s="946"/>
      <c r="CB82" s="946"/>
      <c r="CC82" s="946"/>
      <c r="CD82" s="946"/>
      <c r="CE82" s="946"/>
      <c r="CF82" s="946"/>
      <c r="CG82" s="955"/>
      <c r="CH82" s="956"/>
      <c r="CI82" s="957"/>
      <c r="CJ82" s="957"/>
      <c r="CK82" s="957"/>
      <c r="CL82" s="958"/>
      <c r="CM82" s="956"/>
      <c r="CN82" s="957"/>
      <c r="CO82" s="957"/>
      <c r="CP82" s="957"/>
      <c r="CQ82" s="958"/>
      <c r="CR82" s="956"/>
      <c r="CS82" s="957"/>
      <c r="CT82" s="957"/>
      <c r="CU82" s="957"/>
      <c r="CV82" s="958"/>
      <c r="CW82" s="956"/>
      <c r="CX82" s="957"/>
      <c r="CY82" s="957"/>
      <c r="CZ82" s="957"/>
      <c r="DA82" s="958"/>
      <c r="DB82" s="956"/>
      <c r="DC82" s="957"/>
      <c r="DD82" s="957"/>
      <c r="DE82" s="957"/>
      <c r="DF82" s="958"/>
      <c r="DG82" s="956"/>
      <c r="DH82" s="957"/>
      <c r="DI82" s="957"/>
      <c r="DJ82" s="957"/>
      <c r="DK82" s="958"/>
      <c r="DL82" s="956"/>
      <c r="DM82" s="957"/>
      <c r="DN82" s="957"/>
      <c r="DO82" s="957"/>
      <c r="DP82" s="958"/>
      <c r="DQ82" s="956"/>
      <c r="DR82" s="957"/>
      <c r="DS82" s="957"/>
      <c r="DT82" s="957"/>
      <c r="DU82" s="958"/>
      <c r="DV82" s="945"/>
      <c r="DW82" s="946"/>
      <c r="DX82" s="946"/>
      <c r="DY82" s="946"/>
      <c r="DZ82" s="947"/>
      <c r="EA82" s="218"/>
    </row>
    <row r="83" spans="1:131" ht="26.25" customHeight="1" x14ac:dyDescent="0.15">
      <c r="A83" s="226">
        <v>16</v>
      </c>
      <c r="B83" s="974"/>
      <c r="C83" s="975"/>
      <c r="D83" s="975"/>
      <c r="E83" s="975"/>
      <c r="F83" s="975"/>
      <c r="G83" s="975"/>
      <c r="H83" s="975"/>
      <c r="I83" s="975"/>
      <c r="J83" s="975"/>
      <c r="K83" s="975"/>
      <c r="L83" s="975"/>
      <c r="M83" s="975"/>
      <c r="N83" s="975"/>
      <c r="O83" s="975"/>
      <c r="P83" s="976"/>
      <c r="Q83" s="977"/>
      <c r="R83" s="971"/>
      <c r="S83" s="971"/>
      <c r="T83" s="971"/>
      <c r="U83" s="971"/>
      <c r="V83" s="971"/>
      <c r="W83" s="971"/>
      <c r="X83" s="971"/>
      <c r="Y83" s="971"/>
      <c r="Z83" s="971"/>
      <c r="AA83" s="971"/>
      <c r="AB83" s="971"/>
      <c r="AC83" s="971"/>
      <c r="AD83" s="971"/>
      <c r="AE83" s="971"/>
      <c r="AF83" s="971"/>
      <c r="AG83" s="971"/>
      <c r="AH83" s="971"/>
      <c r="AI83" s="971"/>
      <c r="AJ83" s="971"/>
      <c r="AK83" s="971"/>
      <c r="AL83" s="971"/>
      <c r="AM83" s="971"/>
      <c r="AN83" s="971"/>
      <c r="AO83" s="971"/>
      <c r="AP83" s="971"/>
      <c r="AQ83" s="971"/>
      <c r="AR83" s="971"/>
      <c r="AS83" s="971"/>
      <c r="AT83" s="971"/>
      <c r="AU83" s="971"/>
      <c r="AV83" s="971"/>
      <c r="AW83" s="971"/>
      <c r="AX83" s="971"/>
      <c r="AY83" s="971"/>
      <c r="AZ83" s="972"/>
      <c r="BA83" s="972"/>
      <c r="BB83" s="972"/>
      <c r="BC83" s="972"/>
      <c r="BD83" s="973"/>
      <c r="BE83" s="229"/>
      <c r="BF83" s="229"/>
      <c r="BG83" s="229"/>
      <c r="BH83" s="229"/>
      <c r="BI83" s="229"/>
      <c r="BJ83" s="229"/>
      <c r="BK83" s="229"/>
      <c r="BL83" s="229"/>
      <c r="BM83" s="229"/>
      <c r="BN83" s="229"/>
      <c r="BO83" s="229"/>
      <c r="BP83" s="229"/>
      <c r="BQ83" s="226">
        <v>77</v>
      </c>
      <c r="BR83" s="231"/>
      <c r="BS83" s="945"/>
      <c r="BT83" s="946"/>
      <c r="BU83" s="946"/>
      <c r="BV83" s="946"/>
      <c r="BW83" s="946"/>
      <c r="BX83" s="946"/>
      <c r="BY83" s="946"/>
      <c r="BZ83" s="946"/>
      <c r="CA83" s="946"/>
      <c r="CB83" s="946"/>
      <c r="CC83" s="946"/>
      <c r="CD83" s="946"/>
      <c r="CE83" s="946"/>
      <c r="CF83" s="946"/>
      <c r="CG83" s="955"/>
      <c r="CH83" s="956"/>
      <c r="CI83" s="957"/>
      <c r="CJ83" s="957"/>
      <c r="CK83" s="957"/>
      <c r="CL83" s="958"/>
      <c r="CM83" s="956"/>
      <c r="CN83" s="957"/>
      <c r="CO83" s="957"/>
      <c r="CP83" s="957"/>
      <c r="CQ83" s="958"/>
      <c r="CR83" s="956"/>
      <c r="CS83" s="957"/>
      <c r="CT83" s="957"/>
      <c r="CU83" s="957"/>
      <c r="CV83" s="958"/>
      <c r="CW83" s="956"/>
      <c r="CX83" s="957"/>
      <c r="CY83" s="957"/>
      <c r="CZ83" s="957"/>
      <c r="DA83" s="958"/>
      <c r="DB83" s="956"/>
      <c r="DC83" s="957"/>
      <c r="DD83" s="957"/>
      <c r="DE83" s="957"/>
      <c r="DF83" s="958"/>
      <c r="DG83" s="956"/>
      <c r="DH83" s="957"/>
      <c r="DI83" s="957"/>
      <c r="DJ83" s="957"/>
      <c r="DK83" s="958"/>
      <c r="DL83" s="956"/>
      <c r="DM83" s="957"/>
      <c r="DN83" s="957"/>
      <c r="DO83" s="957"/>
      <c r="DP83" s="958"/>
      <c r="DQ83" s="956"/>
      <c r="DR83" s="957"/>
      <c r="DS83" s="957"/>
      <c r="DT83" s="957"/>
      <c r="DU83" s="958"/>
      <c r="DV83" s="945"/>
      <c r="DW83" s="946"/>
      <c r="DX83" s="946"/>
      <c r="DY83" s="946"/>
      <c r="DZ83" s="947"/>
      <c r="EA83" s="218"/>
    </row>
    <row r="84" spans="1:131" ht="26.25" customHeight="1" x14ac:dyDescent="0.15">
      <c r="A84" s="226">
        <v>17</v>
      </c>
      <c r="B84" s="974"/>
      <c r="C84" s="975"/>
      <c r="D84" s="975"/>
      <c r="E84" s="975"/>
      <c r="F84" s="975"/>
      <c r="G84" s="975"/>
      <c r="H84" s="975"/>
      <c r="I84" s="975"/>
      <c r="J84" s="975"/>
      <c r="K84" s="975"/>
      <c r="L84" s="975"/>
      <c r="M84" s="975"/>
      <c r="N84" s="975"/>
      <c r="O84" s="975"/>
      <c r="P84" s="976"/>
      <c r="Q84" s="977"/>
      <c r="R84" s="971"/>
      <c r="S84" s="971"/>
      <c r="T84" s="971"/>
      <c r="U84" s="971"/>
      <c r="V84" s="971"/>
      <c r="W84" s="971"/>
      <c r="X84" s="971"/>
      <c r="Y84" s="971"/>
      <c r="Z84" s="971"/>
      <c r="AA84" s="971"/>
      <c r="AB84" s="971"/>
      <c r="AC84" s="971"/>
      <c r="AD84" s="971"/>
      <c r="AE84" s="971"/>
      <c r="AF84" s="971"/>
      <c r="AG84" s="971"/>
      <c r="AH84" s="971"/>
      <c r="AI84" s="971"/>
      <c r="AJ84" s="971"/>
      <c r="AK84" s="971"/>
      <c r="AL84" s="971"/>
      <c r="AM84" s="971"/>
      <c r="AN84" s="971"/>
      <c r="AO84" s="971"/>
      <c r="AP84" s="971"/>
      <c r="AQ84" s="971"/>
      <c r="AR84" s="971"/>
      <c r="AS84" s="971"/>
      <c r="AT84" s="971"/>
      <c r="AU84" s="971"/>
      <c r="AV84" s="971"/>
      <c r="AW84" s="971"/>
      <c r="AX84" s="971"/>
      <c r="AY84" s="971"/>
      <c r="AZ84" s="972"/>
      <c r="BA84" s="972"/>
      <c r="BB84" s="972"/>
      <c r="BC84" s="972"/>
      <c r="BD84" s="973"/>
      <c r="BE84" s="229"/>
      <c r="BF84" s="229"/>
      <c r="BG84" s="229"/>
      <c r="BH84" s="229"/>
      <c r="BI84" s="229"/>
      <c r="BJ84" s="229"/>
      <c r="BK84" s="229"/>
      <c r="BL84" s="229"/>
      <c r="BM84" s="229"/>
      <c r="BN84" s="229"/>
      <c r="BO84" s="229"/>
      <c r="BP84" s="229"/>
      <c r="BQ84" s="226">
        <v>78</v>
      </c>
      <c r="BR84" s="231"/>
      <c r="BS84" s="945"/>
      <c r="BT84" s="946"/>
      <c r="BU84" s="946"/>
      <c r="BV84" s="946"/>
      <c r="BW84" s="946"/>
      <c r="BX84" s="946"/>
      <c r="BY84" s="946"/>
      <c r="BZ84" s="946"/>
      <c r="CA84" s="946"/>
      <c r="CB84" s="946"/>
      <c r="CC84" s="946"/>
      <c r="CD84" s="946"/>
      <c r="CE84" s="946"/>
      <c r="CF84" s="946"/>
      <c r="CG84" s="955"/>
      <c r="CH84" s="956"/>
      <c r="CI84" s="957"/>
      <c r="CJ84" s="957"/>
      <c r="CK84" s="957"/>
      <c r="CL84" s="958"/>
      <c r="CM84" s="956"/>
      <c r="CN84" s="957"/>
      <c r="CO84" s="957"/>
      <c r="CP84" s="957"/>
      <c r="CQ84" s="958"/>
      <c r="CR84" s="956"/>
      <c r="CS84" s="957"/>
      <c r="CT84" s="957"/>
      <c r="CU84" s="957"/>
      <c r="CV84" s="958"/>
      <c r="CW84" s="956"/>
      <c r="CX84" s="957"/>
      <c r="CY84" s="957"/>
      <c r="CZ84" s="957"/>
      <c r="DA84" s="958"/>
      <c r="DB84" s="956"/>
      <c r="DC84" s="957"/>
      <c r="DD84" s="957"/>
      <c r="DE84" s="957"/>
      <c r="DF84" s="958"/>
      <c r="DG84" s="956"/>
      <c r="DH84" s="957"/>
      <c r="DI84" s="957"/>
      <c r="DJ84" s="957"/>
      <c r="DK84" s="958"/>
      <c r="DL84" s="956"/>
      <c r="DM84" s="957"/>
      <c r="DN84" s="957"/>
      <c r="DO84" s="957"/>
      <c r="DP84" s="958"/>
      <c r="DQ84" s="956"/>
      <c r="DR84" s="957"/>
      <c r="DS84" s="957"/>
      <c r="DT84" s="957"/>
      <c r="DU84" s="958"/>
      <c r="DV84" s="945"/>
      <c r="DW84" s="946"/>
      <c r="DX84" s="946"/>
      <c r="DY84" s="946"/>
      <c r="DZ84" s="947"/>
      <c r="EA84" s="218"/>
    </row>
    <row r="85" spans="1:131" ht="26.25" customHeight="1" x14ac:dyDescent="0.15">
      <c r="A85" s="226">
        <v>18</v>
      </c>
      <c r="B85" s="974"/>
      <c r="C85" s="975"/>
      <c r="D85" s="975"/>
      <c r="E85" s="975"/>
      <c r="F85" s="975"/>
      <c r="G85" s="975"/>
      <c r="H85" s="975"/>
      <c r="I85" s="975"/>
      <c r="J85" s="975"/>
      <c r="K85" s="975"/>
      <c r="L85" s="975"/>
      <c r="M85" s="975"/>
      <c r="N85" s="975"/>
      <c r="O85" s="975"/>
      <c r="P85" s="976"/>
      <c r="Q85" s="977"/>
      <c r="R85" s="971"/>
      <c r="S85" s="971"/>
      <c r="T85" s="971"/>
      <c r="U85" s="971"/>
      <c r="V85" s="971"/>
      <c r="W85" s="971"/>
      <c r="X85" s="971"/>
      <c r="Y85" s="971"/>
      <c r="Z85" s="971"/>
      <c r="AA85" s="971"/>
      <c r="AB85" s="971"/>
      <c r="AC85" s="971"/>
      <c r="AD85" s="971"/>
      <c r="AE85" s="971"/>
      <c r="AF85" s="971"/>
      <c r="AG85" s="971"/>
      <c r="AH85" s="971"/>
      <c r="AI85" s="971"/>
      <c r="AJ85" s="971"/>
      <c r="AK85" s="971"/>
      <c r="AL85" s="971"/>
      <c r="AM85" s="971"/>
      <c r="AN85" s="971"/>
      <c r="AO85" s="971"/>
      <c r="AP85" s="971"/>
      <c r="AQ85" s="971"/>
      <c r="AR85" s="971"/>
      <c r="AS85" s="971"/>
      <c r="AT85" s="971"/>
      <c r="AU85" s="971"/>
      <c r="AV85" s="971"/>
      <c r="AW85" s="971"/>
      <c r="AX85" s="971"/>
      <c r="AY85" s="971"/>
      <c r="AZ85" s="972"/>
      <c r="BA85" s="972"/>
      <c r="BB85" s="972"/>
      <c r="BC85" s="972"/>
      <c r="BD85" s="973"/>
      <c r="BE85" s="229"/>
      <c r="BF85" s="229"/>
      <c r="BG85" s="229"/>
      <c r="BH85" s="229"/>
      <c r="BI85" s="229"/>
      <c r="BJ85" s="229"/>
      <c r="BK85" s="229"/>
      <c r="BL85" s="229"/>
      <c r="BM85" s="229"/>
      <c r="BN85" s="229"/>
      <c r="BO85" s="229"/>
      <c r="BP85" s="229"/>
      <c r="BQ85" s="226">
        <v>79</v>
      </c>
      <c r="BR85" s="231"/>
      <c r="BS85" s="945"/>
      <c r="BT85" s="946"/>
      <c r="BU85" s="946"/>
      <c r="BV85" s="946"/>
      <c r="BW85" s="946"/>
      <c r="BX85" s="946"/>
      <c r="BY85" s="946"/>
      <c r="BZ85" s="946"/>
      <c r="CA85" s="946"/>
      <c r="CB85" s="946"/>
      <c r="CC85" s="946"/>
      <c r="CD85" s="946"/>
      <c r="CE85" s="946"/>
      <c r="CF85" s="946"/>
      <c r="CG85" s="955"/>
      <c r="CH85" s="956"/>
      <c r="CI85" s="957"/>
      <c r="CJ85" s="957"/>
      <c r="CK85" s="957"/>
      <c r="CL85" s="958"/>
      <c r="CM85" s="956"/>
      <c r="CN85" s="957"/>
      <c r="CO85" s="957"/>
      <c r="CP85" s="957"/>
      <c r="CQ85" s="958"/>
      <c r="CR85" s="956"/>
      <c r="CS85" s="957"/>
      <c r="CT85" s="957"/>
      <c r="CU85" s="957"/>
      <c r="CV85" s="958"/>
      <c r="CW85" s="956"/>
      <c r="CX85" s="957"/>
      <c r="CY85" s="957"/>
      <c r="CZ85" s="957"/>
      <c r="DA85" s="958"/>
      <c r="DB85" s="956"/>
      <c r="DC85" s="957"/>
      <c r="DD85" s="957"/>
      <c r="DE85" s="957"/>
      <c r="DF85" s="958"/>
      <c r="DG85" s="956"/>
      <c r="DH85" s="957"/>
      <c r="DI85" s="957"/>
      <c r="DJ85" s="957"/>
      <c r="DK85" s="958"/>
      <c r="DL85" s="956"/>
      <c r="DM85" s="957"/>
      <c r="DN85" s="957"/>
      <c r="DO85" s="957"/>
      <c r="DP85" s="958"/>
      <c r="DQ85" s="956"/>
      <c r="DR85" s="957"/>
      <c r="DS85" s="957"/>
      <c r="DT85" s="957"/>
      <c r="DU85" s="958"/>
      <c r="DV85" s="945"/>
      <c r="DW85" s="946"/>
      <c r="DX85" s="946"/>
      <c r="DY85" s="946"/>
      <c r="DZ85" s="947"/>
      <c r="EA85" s="218"/>
    </row>
    <row r="86" spans="1:131" ht="26.25" customHeight="1" x14ac:dyDescent="0.15">
      <c r="A86" s="226">
        <v>19</v>
      </c>
      <c r="B86" s="974"/>
      <c r="C86" s="975"/>
      <c r="D86" s="975"/>
      <c r="E86" s="975"/>
      <c r="F86" s="975"/>
      <c r="G86" s="975"/>
      <c r="H86" s="975"/>
      <c r="I86" s="975"/>
      <c r="J86" s="975"/>
      <c r="K86" s="975"/>
      <c r="L86" s="975"/>
      <c r="M86" s="975"/>
      <c r="N86" s="975"/>
      <c r="O86" s="975"/>
      <c r="P86" s="976"/>
      <c r="Q86" s="977"/>
      <c r="R86" s="971"/>
      <c r="S86" s="971"/>
      <c r="T86" s="971"/>
      <c r="U86" s="971"/>
      <c r="V86" s="971"/>
      <c r="W86" s="971"/>
      <c r="X86" s="971"/>
      <c r="Y86" s="971"/>
      <c r="Z86" s="971"/>
      <c r="AA86" s="971"/>
      <c r="AB86" s="971"/>
      <c r="AC86" s="971"/>
      <c r="AD86" s="971"/>
      <c r="AE86" s="971"/>
      <c r="AF86" s="971"/>
      <c r="AG86" s="971"/>
      <c r="AH86" s="971"/>
      <c r="AI86" s="971"/>
      <c r="AJ86" s="971"/>
      <c r="AK86" s="971"/>
      <c r="AL86" s="971"/>
      <c r="AM86" s="971"/>
      <c r="AN86" s="971"/>
      <c r="AO86" s="971"/>
      <c r="AP86" s="971"/>
      <c r="AQ86" s="971"/>
      <c r="AR86" s="971"/>
      <c r="AS86" s="971"/>
      <c r="AT86" s="971"/>
      <c r="AU86" s="971"/>
      <c r="AV86" s="971"/>
      <c r="AW86" s="971"/>
      <c r="AX86" s="971"/>
      <c r="AY86" s="971"/>
      <c r="AZ86" s="972"/>
      <c r="BA86" s="972"/>
      <c r="BB86" s="972"/>
      <c r="BC86" s="972"/>
      <c r="BD86" s="973"/>
      <c r="BE86" s="229"/>
      <c r="BF86" s="229"/>
      <c r="BG86" s="229"/>
      <c r="BH86" s="229"/>
      <c r="BI86" s="229"/>
      <c r="BJ86" s="229"/>
      <c r="BK86" s="229"/>
      <c r="BL86" s="229"/>
      <c r="BM86" s="229"/>
      <c r="BN86" s="229"/>
      <c r="BO86" s="229"/>
      <c r="BP86" s="229"/>
      <c r="BQ86" s="226">
        <v>80</v>
      </c>
      <c r="BR86" s="231"/>
      <c r="BS86" s="945"/>
      <c r="BT86" s="946"/>
      <c r="BU86" s="946"/>
      <c r="BV86" s="946"/>
      <c r="BW86" s="946"/>
      <c r="BX86" s="946"/>
      <c r="BY86" s="946"/>
      <c r="BZ86" s="946"/>
      <c r="CA86" s="946"/>
      <c r="CB86" s="946"/>
      <c r="CC86" s="946"/>
      <c r="CD86" s="946"/>
      <c r="CE86" s="946"/>
      <c r="CF86" s="946"/>
      <c r="CG86" s="955"/>
      <c r="CH86" s="956"/>
      <c r="CI86" s="957"/>
      <c r="CJ86" s="957"/>
      <c r="CK86" s="957"/>
      <c r="CL86" s="958"/>
      <c r="CM86" s="956"/>
      <c r="CN86" s="957"/>
      <c r="CO86" s="957"/>
      <c r="CP86" s="957"/>
      <c r="CQ86" s="958"/>
      <c r="CR86" s="956"/>
      <c r="CS86" s="957"/>
      <c r="CT86" s="957"/>
      <c r="CU86" s="957"/>
      <c r="CV86" s="958"/>
      <c r="CW86" s="956"/>
      <c r="CX86" s="957"/>
      <c r="CY86" s="957"/>
      <c r="CZ86" s="957"/>
      <c r="DA86" s="958"/>
      <c r="DB86" s="956"/>
      <c r="DC86" s="957"/>
      <c r="DD86" s="957"/>
      <c r="DE86" s="957"/>
      <c r="DF86" s="958"/>
      <c r="DG86" s="956"/>
      <c r="DH86" s="957"/>
      <c r="DI86" s="957"/>
      <c r="DJ86" s="957"/>
      <c r="DK86" s="958"/>
      <c r="DL86" s="956"/>
      <c r="DM86" s="957"/>
      <c r="DN86" s="957"/>
      <c r="DO86" s="957"/>
      <c r="DP86" s="958"/>
      <c r="DQ86" s="956"/>
      <c r="DR86" s="957"/>
      <c r="DS86" s="957"/>
      <c r="DT86" s="957"/>
      <c r="DU86" s="958"/>
      <c r="DV86" s="945"/>
      <c r="DW86" s="946"/>
      <c r="DX86" s="946"/>
      <c r="DY86" s="946"/>
      <c r="DZ86" s="947"/>
      <c r="EA86" s="218"/>
    </row>
    <row r="87" spans="1:131" ht="26.25" customHeight="1" x14ac:dyDescent="0.15">
      <c r="A87" s="232">
        <v>20</v>
      </c>
      <c r="B87" s="964"/>
      <c r="C87" s="965"/>
      <c r="D87" s="965"/>
      <c r="E87" s="965"/>
      <c r="F87" s="965"/>
      <c r="G87" s="965"/>
      <c r="H87" s="965"/>
      <c r="I87" s="965"/>
      <c r="J87" s="965"/>
      <c r="K87" s="965"/>
      <c r="L87" s="965"/>
      <c r="M87" s="965"/>
      <c r="N87" s="965"/>
      <c r="O87" s="965"/>
      <c r="P87" s="966"/>
      <c r="Q87" s="967"/>
      <c r="R87" s="968"/>
      <c r="S87" s="968"/>
      <c r="T87" s="968"/>
      <c r="U87" s="968"/>
      <c r="V87" s="968"/>
      <c r="W87" s="968"/>
      <c r="X87" s="968"/>
      <c r="Y87" s="968"/>
      <c r="Z87" s="968"/>
      <c r="AA87" s="968"/>
      <c r="AB87" s="968"/>
      <c r="AC87" s="968"/>
      <c r="AD87" s="968"/>
      <c r="AE87" s="968"/>
      <c r="AF87" s="968"/>
      <c r="AG87" s="968"/>
      <c r="AH87" s="968"/>
      <c r="AI87" s="968"/>
      <c r="AJ87" s="968"/>
      <c r="AK87" s="968"/>
      <c r="AL87" s="968"/>
      <c r="AM87" s="968"/>
      <c r="AN87" s="968"/>
      <c r="AO87" s="968"/>
      <c r="AP87" s="968"/>
      <c r="AQ87" s="968"/>
      <c r="AR87" s="968"/>
      <c r="AS87" s="968"/>
      <c r="AT87" s="968"/>
      <c r="AU87" s="968"/>
      <c r="AV87" s="968"/>
      <c r="AW87" s="968"/>
      <c r="AX87" s="968"/>
      <c r="AY87" s="968"/>
      <c r="AZ87" s="969"/>
      <c r="BA87" s="969"/>
      <c r="BB87" s="969"/>
      <c r="BC87" s="969"/>
      <c r="BD87" s="970"/>
      <c r="BE87" s="229"/>
      <c r="BF87" s="229"/>
      <c r="BG87" s="229"/>
      <c r="BH87" s="229"/>
      <c r="BI87" s="229"/>
      <c r="BJ87" s="229"/>
      <c r="BK87" s="229"/>
      <c r="BL87" s="229"/>
      <c r="BM87" s="229"/>
      <c r="BN87" s="229"/>
      <c r="BO87" s="229"/>
      <c r="BP87" s="229"/>
      <c r="BQ87" s="226">
        <v>81</v>
      </c>
      <c r="BR87" s="231"/>
      <c r="BS87" s="945"/>
      <c r="BT87" s="946"/>
      <c r="BU87" s="946"/>
      <c r="BV87" s="946"/>
      <c r="BW87" s="946"/>
      <c r="BX87" s="946"/>
      <c r="BY87" s="946"/>
      <c r="BZ87" s="946"/>
      <c r="CA87" s="946"/>
      <c r="CB87" s="946"/>
      <c r="CC87" s="946"/>
      <c r="CD87" s="946"/>
      <c r="CE87" s="946"/>
      <c r="CF87" s="946"/>
      <c r="CG87" s="955"/>
      <c r="CH87" s="956"/>
      <c r="CI87" s="957"/>
      <c r="CJ87" s="957"/>
      <c r="CK87" s="957"/>
      <c r="CL87" s="958"/>
      <c r="CM87" s="956"/>
      <c r="CN87" s="957"/>
      <c r="CO87" s="957"/>
      <c r="CP87" s="957"/>
      <c r="CQ87" s="958"/>
      <c r="CR87" s="956"/>
      <c r="CS87" s="957"/>
      <c r="CT87" s="957"/>
      <c r="CU87" s="957"/>
      <c r="CV87" s="958"/>
      <c r="CW87" s="956"/>
      <c r="CX87" s="957"/>
      <c r="CY87" s="957"/>
      <c r="CZ87" s="957"/>
      <c r="DA87" s="958"/>
      <c r="DB87" s="956"/>
      <c r="DC87" s="957"/>
      <c r="DD87" s="957"/>
      <c r="DE87" s="957"/>
      <c r="DF87" s="958"/>
      <c r="DG87" s="956"/>
      <c r="DH87" s="957"/>
      <c r="DI87" s="957"/>
      <c r="DJ87" s="957"/>
      <c r="DK87" s="958"/>
      <c r="DL87" s="956"/>
      <c r="DM87" s="957"/>
      <c r="DN87" s="957"/>
      <c r="DO87" s="957"/>
      <c r="DP87" s="958"/>
      <c r="DQ87" s="956"/>
      <c r="DR87" s="957"/>
      <c r="DS87" s="957"/>
      <c r="DT87" s="957"/>
      <c r="DU87" s="958"/>
      <c r="DV87" s="945"/>
      <c r="DW87" s="946"/>
      <c r="DX87" s="946"/>
      <c r="DY87" s="946"/>
      <c r="DZ87" s="947"/>
      <c r="EA87" s="218"/>
    </row>
    <row r="88" spans="1:131" ht="26.25" customHeight="1" thickBot="1" x14ac:dyDescent="0.2">
      <c r="A88" s="228" t="s">
        <v>376</v>
      </c>
      <c r="B88" s="937" t="s">
        <v>399</v>
      </c>
      <c r="C88" s="938"/>
      <c r="D88" s="938"/>
      <c r="E88" s="938"/>
      <c r="F88" s="938"/>
      <c r="G88" s="938"/>
      <c r="H88" s="938"/>
      <c r="I88" s="938"/>
      <c r="J88" s="938"/>
      <c r="K88" s="938"/>
      <c r="L88" s="938"/>
      <c r="M88" s="938"/>
      <c r="N88" s="938"/>
      <c r="O88" s="938"/>
      <c r="P88" s="948"/>
      <c r="Q88" s="962"/>
      <c r="R88" s="963"/>
      <c r="S88" s="963"/>
      <c r="T88" s="963"/>
      <c r="U88" s="963"/>
      <c r="V88" s="963"/>
      <c r="W88" s="963"/>
      <c r="X88" s="963"/>
      <c r="Y88" s="963"/>
      <c r="Z88" s="963"/>
      <c r="AA88" s="963"/>
      <c r="AB88" s="963"/>
      <c r="AC88" s="963"/>
      <c r="AD88" s="963"/>
      <c r="AE88" s="963"/>
      <c r="AF88" s="959">
        <v>636</v>
      </c>
      <c r="AG88" s="959"/>
      <c r="AH88" s="959"/>
      <c r="AI88" s="959"/>
      <c r="AJ88" s="959"/>
      <c r="AK88" s="963"/>
      <c r="AL88" s="963"/>
      <c r="AM88" s="963"/>
      <c r="AN88" s="963"/>
      <c r="AO88" s="963"/>
      <c r="AP88" s="959">
        <v>1726</v>
      </c>
      <c r="AQ88" s="959"/>
      <c r="AR88" s="959"/>
      <c r="AS88" s="959"/>
      <c r="AT88" s="959"/>
      <c r="AU88" s="959">
        <v>68</v>
      </c>
      <c r="AV88" s="959"/>
      <c r="AW88" s="959"/>
      <c r="AX88" s="959"/>
      <c r="AY88" s="959"/>
      <c r="AZ88" s="960"/>
      <c r="BA88" s="960"/>
      <c r="BB88" s="960"/>
      <c r="BC88" s="960"/>
      <c r="BD88" s="961"/>
      <c r="BE88" s="229"/>
      <c r="BF88" s="229"/>
      <c r="BG88" s="229"/>
      <c r="BH88" s="229"/>
      <c r="BI88" s="229"/>
      <c r="BJ88" s="229"/>
      <c r="BK88" s="229"/>
      <c r="BL88" s="229"/>
      <c r="BM88" s="229"/>
      <c r="BN88" s="229"/>
      <c r="BO88" s="229"/>
      <c r="BP88" s="229"/>
      <c r="BQ88" s="226">
        <v>82</v>
      </c>
      <c r="BR88" s="231"/>
      <c r="BS88" s="945"/>
      <c r="BT88" s="946"/>
      <c r="BU88" s="946"/>
      <c r="BV88" s="946"/>
      <c r="BW88" s="946"/>
      <c r="BX88" s="946"/>
      <c r="BY88" s="946"/>
      <c r="BZ88" s="946"/>
      <c r="CA88" s="946"/>
      <c r="CB88" s="946"/>
      <c r="CC88" s="946"/>
      <c r="CD88" s="946"/>
      <c r="CE88" s="946"/>
      <c r="CF88" s="946"/>
      <c r="CG88" s="955"/>
      <c r="CH88" s="956"/>
      <c r="CI88" s="957"/>
      <c r="CJ88" s="957"/>
      <c r="CK88" s="957"/>
      <c r="CL88" s="958"/>
      <c r="CM88" s="956"/>
      <c r="CN88" s="957"/>
      <c r="CO88" s="957"/>
      <c r="CP88" s="957"/>
      <c r="CQ88" s="958"/>
      <c r="CR88" s="956"/>
      <c r="CS88" s="957"/>
      <c r="CT88" s="957"/>
      <c r="CU88" s="957"/>
      <c r="CV88" s="958"/>
      <c r="CW88" s="956"/>
      <c r="CX88" s="957"/>
      <c r="CY88" s="957"/>
      <c r="CZ88" s="957"/>
      <c r="DA88" s="958"/>
      <c r="DB88" s="956"/>
      <c r="DC88" s="957"/>
      <c r="DD88" s="957"/>
      <c r="DE88" s="957"/>
      <c r="DF88" s="958"/>
      <c r="DG88" s="956"/>
      <c r="DH88" s="957"/>
      <c r="DI88" s="957"/>
      <c r="DJ88" s="957"/>
      <c r="DK88" s="958"/>
      <c r="DL88" s="956"/>
      <c r="DM88" s="957"/>
      <c r="DN88" s="957"/>
      <c r="DO88" s="957"/>
      <c r="DP88" s="958"/>
      <c r="DQ88" s="956"/>
      <c r="DR88" s="957"/>
      <c r="DS88" s="957"/>
      <c r="DT88" s="957"/>
      <c r="DU88" s="958"/>
      <c r="DV88" s="945"/>
      <c r="DW88" s="946"/>
      <c r="DX88" s="946"/>
      <c r="DY88" s="946"/>
      <c r="DZ88" s="947"/>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45"/>
      <c r="BT89" s="946"/>
      <c r="BU89" s="946"/>
      <c r="BV89" s="946"/>
      <c r="BW89" s="946"/>
      <c r="BX89" s="946"/>
      <c r="BY89" s="946"/>
      <c r="BZ89" s="946"/>
      <c r="CA89" s="946"/>
      <c r="CB89" s="946"/>
      <c r="CC89" s="946"/>
      <c r="CD89" s="946"/>
      <c r="CE89" s="946"/>
      <c r="CF89" s="946"/>
      <c r="CG89" s="955"/>
      <c r="CH89" s="956"/>
      <c r="CI89" s="957"/>
      <c r="CJ89" s="957"/>
      <c r="CK89" s="957"/>
      <c r="CL89" s="958"/>
      <c r="CM89" s="956"/>
      <c r="CN89" s="957"/>
      <c r="CO89" s="957"/>
      <c r="CP89" s="957"/>
      <c r="CQ89" s="958"/>
      <c r="CR89" s="956"/>
      <c r="CS89" s="957"/>
      <c r="CT89" s="957"/>
      <c r="CU89" s="957"/>
      <c r="CV89" s="958"/>
      <c r="CW89" s="956"/>
      <c r="CX89" s="957"/>
      <c r="CY89" s="957"/>
      <c r="CZ89" s="957"/>
      <c r="DA89" s="958"/>
      <c r="DB89" s="956"/>
      <c r="DC89" s="957"/>
      <c r="DD89" s="957"/>
      <c r="DE89" s="957"/>
      <c r="DF89" s="958"/>
      <c r="DG89" s="956"/>
      <c r="DH89" s="957"/>
      <c r="DI89" s="957"/>
      <c r="DJ89" s="957"/>
      <c r="DK89" s="958"/>
      <c r="DL89" s="956"/>
      <c r="DM89" s="957"/>
      <c r="DN89" s="957"/>
      <c r="DO89" s="957"/>
      <c r="DP89" s="958"/>
      <c r="DQ89" s="956"/>
      <c r="DR89" s="957"/>
      <c r="DS89" s="957"/>
      <c r="DT89" s="957"/>
      <c r="DU89" s="958"/>
      <c r="DV89" s="945"/>
      <c r="DW89" s="946"/>
      <c r="DX89" s="946"/>
      <c r="DY89" s="946"/>
      <c r="DZ89" s="947"/>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45"/>
      <c r="BT90" s="946"/>
      <c r="BU90" s="946"/>
      <c r="BV90" s="946"/>
      <c r="BW90" s="946"/>
      <c r="BX90" s="946"/>
      <c r="BY90" s="946"/>
      <c r="BZ90" s="946"/>
      <c r="CA90" s="946"/>
      <c r="CB90" s="946"/>
      <c r="CC90" s="946"/>
      <c r="CD90" s="946"/>
      <c r="CE90" s="946"/>
      <c r="CF90" s="946"/>
      <c r="CG90" s="955"/>
      <c r="CH90" s="956"/>
      <c r="CI90" s="957"/>
      <c r="CJ90" s="957"/>
      <c r="CK90" s="957"/>
      <c r="CL90" s="958"/>
      <c r="CM90" s="956"/>
      <c r="CN90" s="957"/>
      <c r="CO90" s="957"/>
      <c r="CP90" s="957"/>
      <c r="CQ90" s="958"/>
      <c r="CR90" s="956"/>
      <c r="CS90" s="957"/>
      <c r="CT90" s="957"/>
      <c r="CU90" s="957"/>
      <c r="CV90" s="958"/>
      <c r="CW90" s="956"/>
      <c r="CX90" s="957"/>
      <c r="CY90" s="957"/>
      <c r="CZ90" s="957"/>
      <c r="DA90" s="958"/>
      <c r="DB90" s="956"/>
      <c r="DC90" s="957"/>
      <c r="DD90" s="957"/>
      <c r="DE90" s="957"/>
      <c r="DF90" s="958"/>
      <c r="DG90" s="956"/>
      <c r="DH90" s="957"/>
      <c r="DI90" s="957"/>
      <c r="DJ90" s="957"/>
      <c r="DK90" s="958"/>
      <c r="DL90" s="956"/>
      <c r="DM90" s="957"/>
      <c r="DN90" s="957"/>
      <c r="DO90" s="957"/>
      <c r="DP90" s="958"/>
      <c r="DQ90" s="956"/>
      <c r="DR90" s="957"/>
      <c r="DS90" s="957"/>
      <c r="DT90" s="957"/>
      <c r="DU90" s="958"/>
      <c r="DV90" s="945"/>
      <c r="DW90" s="946"/>
      <c r="DX90" s="946"/>
      <c r="DY90" s="946"/>
      <c r="DZ90" s="947"/>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45"/>
      <c r="BT91" s="946"/>
      <c r="BU91" s="946"/>
      <c r="BV91" s="946"/>
      <c r="BW91" s="946"/>
      <c r="BX91" s="946"/>
      <c r="BY91" s="946"/>
      <c r="BZ91" s="946"/>
      <c r="CA91" s="946"/>
      <c r="CB91" s="946"/>
      <c r="CC91" s="946"/>
      <c r="CD91" s="946"/>
      <c r="CE91" s="946"/>
      <c r="CF91" s="946"/>
      <c r="CG91" s="955"/>
      <c r="CH91" s="956"/>
      <c r="CI91" s="957"/>
      <c r="CJ91" s="957"/>
      <c r="CK91" s="957"/>
      <c r="CL91" s="958"/>
      <c r="CM91" s="956"/>
      <c r="CN91" s="957"/>
      <c r="CO91" s="957"/>
      <c r="CP91" s="957"/>
      <c r="CQ91" s="958"/>
      <c r="CR91" s="956"/>
      <c r="CS91" s="957"/>
      <c r="CT91" s="957"/>
      <c r="CU91" s="957"/>
      <c r="CV91" s="958"/>
      <c r="CW91" s="956"/>
      <c r="CX91" s="957"/>
      <c r="CY91" s="957"/>
      <c r="CZ91" s="957"/>
      <c r="DA91" s="958"/>
      <c r="DB91" s="956"/>
      <c r="DC91" s="957"/>
      <c r="DD91" s="957"/>
      <c r="DE91" s="957"/>
      <c r="DF91" s="958"/>
      <c r="DG91" s="956"/>
      <c r="DH91" s="957"/>
      <c r="DI91" s="957"/>
      <c r="DJ91" s="957"/>
      <c r="DK91" s="958"/>
      <c r="DL91" s="956"/>
      <c r="DM91" s="957"/>
      <c r="DN91" s="957"/>
      <c r="DO91" s="957"/>
      <c r="DP91" s="958"/>
      <c r="DQ91" s="956"/>
      <c r="DR91" s="957"/>
      <c r="DS91" s="957"/>
      <c r="DT91" s="957"/>
      <c r="DU91" s="958"/>
      <c r="DV91" s="945"/>
      <c r="DW91" s="946"/>
      <c r="DX91" s="946"/>
      <c r="DY91" s="946"/>
      <c r="DZ91" s="947"/>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45"/>
      <c r="BT92" s="946"/>
      <c r="BU92" s="946"/>
      <c r="BV92" s="946"/>
      <c r="BW92" s="946"/>
      <c r="BX92" s="946"/>
      <c r="BY92" s="946"/>
      <c r="BZ92" s="946"/>
      <c r="CA92" s="946"/>
      <c r="CB92" s="946"/>
      <c r="CC92" s="946"/>
      <c r="CD92" s="946"/>
      <c r="CE92" s="946"/>
      <c r="CF92" s="946"/>
      <c r="CG92" s="955"/>
      <c r="CH92" s="956"/>
      <c r="CI92" s="957"/>
      <c r="CJ92" s="957"/>
      <c r="CK92" s="957"/>
      <c r="CL92" s="958"/>
      <c r="CM92" s="956"/>
      <c r="CN92" s="957"/>
      <c r="CO92" s="957"/>
      <c r="CP92" s="957"/>
      <c r="CQ92" s="958"/>
      <c r="CR92" s="956"/>
      <c r="CS92" s="957"/>
      <c r="CT92" s="957"/>
      <c r="CU92" s="957"/>
      <c r="CV92" s="958"/>
      <c r="CW92" s="956"/>
      <c r="CX92" s="957"/>
      <c r="CY92" s="957"/>
      <c r="CZ92" s="957"/>
      <c r="DA92" s="958"/>
      <c r="DB92" s="956"/>
      <c r="DC92" s="957"/>
      <c r="DD92" s="957"/>
      <c r="DE92" s="957"/>
      <c r="DF92" s="958"/>
      <c r="DG92" s="956"/>
      <c r="DH92" s="957"/>
      <c r="DI92" s="957"/>
      <c r="DJ92" s="957"/>
      <c r="DK92" s="958"/>
      <c r="DL92" s="956"/>
      <c r="DM92" s="957"/>
      <c r="DN92" s="957"/>
      <c r="DO92" s="957"/>
      <c r="DP92" s="958"/>
      <c r="DQ92" s="956"/>
      <c r="DR92" s="957"/>
      <c r="DS92" s="957"/>
      <c r="DT92" s="957"/>
      <c r="DU92" s="958"/>
      <c r="DV92" s="945"/>
      <c r="DW92" s="946"/>
      <c r="DX92" s="946"/>
      <c r="DY92" s="946"/>
      <c r="DZ92" s="947"/>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45"/>
      <c r="BT93" s="946"/>
      <c r="BU93" s="946"/>
      <c r="BV93" s="946"/>
      <c r="BW93" s="946"/>
      <c r="BX93" s="946"/>
      <c r="BY93" s="946"/>
      <c r="BZ93" s="946"/>
      <c r="CA93" s="946"/>
      <c r="CB93" s="946"/>
      <c r="CC93" s="946"/>
      <c r="CD93" s="946"/>
      <c r="CE93" s="946"/>
      <c r="CF93" s="946"/>
      <c r="CG93" s="955"/>
      <c r="CH93" s="956"/>
      <c r="CI93" s="957"/>
      <c r="CJ93" s="957"/>
      <c r="CK93" s="957"/>
      <c r="CL93" s="958"/>
      <c r="CM93" s="956"/>
      <c r="CN93" s="957"/>
      <c r="CO93" s="957"/>
      <c r="CP93" s="957"/>
      <c r="CQ93" s="958"/>
      <c r="CR93" s="956"/>
      <c r="CS93" s="957"/>
      <c r="CT93" s="957"/>
      <c r="CU93" s="957"/>
      <c r="CV93" s="958"/>
      <c r="CW93" s="956"/>
      <c r="CX93" s="957"/>
      <c r="CY93" s="957"/>
      <c r="CZ93" s="957"/>
      <c r="DA93" s="958"/>
      <c r="DB93" s="956"/>
      <c r="DC93" s="957"/>
      <c r="DD93" s="957"/>
      <c r="DE93" s="957"/>
      <c r="DF93" s="958"/>
      <c r="DG93" s="956"/>
      <c r="DH93" s="957"/>
      <c r="DI93" s="957"/>
      <c r="DJ93" s="957"/>
      <c r="DK93" s="958"/>
      <c r="DL93" s="956"/>
      <c r="DM93" s="957"/>
      <c r="DN93" s="957"/>
      <c r="DO93" s="957"/>
      <c r="DP93" s="958"/>
      <c r="DQ93" s="956"/>
      <c r="DR93" s="957"/>
      <c r="DS93" s="957"/>
      <c r="DT93" s="957"/>
      <c r="DU93" s="958"/>
      <c r="DV93" s="945"/>
      <c r="DW93" s="946"/>
      <c r="DX93" s="946"/>
      <c r="DY93" s="946"/>
      <c r="DZ93" s="947"/>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45"/>
      <c r="BT94" s="946"/>
      <c r="BU94" s="946"/>
      <c r="BV94" s="946"/>
      <c r="BW94" s="946"/>
      <c r="BX94" s="946"/>
      <c r="BY94" s="946"/>
      <c r="BZ94" s="946"/>
      <c r="CA94" s="946"/>
      <c r="CB94" s="946"/>
      <c r="CC94" s="946"/>
      <c r="CD94" s="946"/>
      <c r="CE94" s="946"/>
      <c r="CF94" s="946"/>
      <c r="CG94" s="955"/>
      <c r="CH94" s="956"/>
      <c r="CI94" s="957"/>
      <c r="CJ94" s="957"/>
      <c r="CK94" s="957"/>
      <c r="CL94" s="958"/>
      <c r="CM94" s="956"/>
      <c r="CN94" s="957"/>
      <c r="CO94" s="957"/>
      <c r="CP94" s="957"/>
      <c r="CQ94" s="958"/>
      <c r="CR94" s="956"/>
      <c r="CS94" s="957"/>
      <c r="CT94" s="957"/>
      <c r="CU94" s="957"/>
      <c r="CV94" s="958"/>
      <c r="CW94" s="956"/>
      <c r="CX94" s="957"/>
      <c r="CY94" s="957"/>
      <c r="CZ94" s="957"/>
      <c r="DA94" s="958"/>
      <c r="DB94" s="956"/>
      <c r="DC94" s="957"/>
      <c r="DD94" s="957"/>
      <c r="DE94" s="957"/>
      <c r="DF94" s="958"/>
      <c r="DG94" s="956"/>
      <c r="DH94" s="957"/>
      <c r="DI94" s="957"/>
      <c r="DJ94" s="957"/>
      <c r="DK94" s="958"/>
      <c r="DL94" s="956"/>
      <c r="DM94" s="957"/>
      <c r="DN94" s="957"/>
      <c r="DO94" s="957"/>
      <c r="DP94" s="958"/>
      <c r="DQ94" s="956"/>
      <c r="DR94" s="957"/>
      <c r="DS94" s="957"/>
      <c r="DT94" s="957"/>
      <c r="DU94" s="958"/>
      <c r="DV94" s="945"/>
      <c r="DW94" s="946"/>
      <c r="DX94" s="946"/>
      <c r="DY94" s="946"/>
      <c r="DZ94" s="947"/>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45"/>
      <c r="BT95" s="946"/>
      <c r="BU95" s="946"/>
      <c r="BV95" s="946"/>
      <c r="BW95" s="946"/>
      <c r="BX95" s="946"/>
      <c r="BY95" s="946"/>
      <c r="BZ95" s="946"/>
      <c r="CA95" s="946"/>
      <c r="CB95" s="946"/>
      <c r="CC95" s="946"/>
      <c r="CD95" s="946"/>
      <c r="CE95" s="946"/>
      <c r="CF95" s="946"/>
      <c r="CG95" s="955"/>
      <c r="CH95" s="956"/>
      <c r="CI95" s="957"/>
      <c r="CJ95" s="957"/>
      <c r="CK95" s="957"/>
      <c r="CL95" s="958"/>
      <c r="CM95" s="956"/>
      <c r="CN95" s="957"/>
      <c r="CO95" s="957"/>
      <c r="CP95" s="957"/>
      <c r="CQ95" s="958"/>
      <c r="CR95" s="956"/>
      <c r="CS95" s="957"/>
      <c r="CT95" s="957"/>
      <c r="CU95" s="957"/>
      <c r="CV95" s="958"/>
      <c r="CW95" s="956"/>
      <c r="CX95" s="957"/>
      <c r="CY95" s="957"/>
      <c r="CZ95" s="957"/>
      <c r="DA95" s="958"/>
      <c r="DB95" s="956"/>
      <c r="DC95" s="957"/>
      <c r="DD95" s="957"/>
      <c r="DE95" s="957"/>
      <c r="DF95" s="958"/>
      <c r="DG95" s="956"/>
      <c r="DH95" s="957"/>
      <c r="DI95" s="957"/>
      <c r="DJ95" s="957"/>
      <c r="DK95" s="958"/>
      <c r="DL95" s="956"/>
      <c r="DM95" s="957"/>
      <c r="DN95" s="957"/>
      <c r="DO95" s="957"/>
      <c r="DP95" s="958"/>
      <c r="DQ95" s="956"/>
      <c r="DR95" s="957"/>
      <c r="DS95" s="957"/>
      <c r="DT95" s="957"/>
      <c r="DU95" s="958"/>
      <c r="DV95" s="945"/>
      <c r="DW95" s="946"/>
      <c r="DX95" s="946"/>
      <c r="DY95" s="946"/>
      <c r="DZ95" s="947"/>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45"/>
      <c r="BT96" s="946"/>
      <c r="BU96" s="946"/>
      <c r="BV96" s="946"/>
      <c r="BW96" s="946"/>
      <c r="BX96" s="946"/>
      <c r="BY96" s="946"/>
      <c r="BZ96" s="946"/>
      <c r="CA96" s="946"/>
      <c r="CB96" s="946"/>
      <c r="CC96" s="946"/>
      <c r="CD96" s="946"/>
      <c r="CE96" s="946"/>
      <c r="CF96" s="946"/>
      <c r="CG96" s="955"/>
      <c r="CH96" s="956"/>
      <c r="CI96" s="957"/>
      <c r="CJ96" s="957"/>
      <c r="CK96" s="957"/>
      <c r="CL96" s="958"/>
      <c r="CM96" s="956"/>
      <c r="CN96" s="957"/>
      <c r="CO96" s="957"/>
      <c r="CP96" s="957"/>
      <c r="CQ96" s="958"/>
      <c r="CR96" s="956"/>
      <c r="CS96" s="957"/>
      <c r="CT96" s="957"/>
      <c r="CU96" s="957"/>
      <c r="CV96" s="958"/>
      <c r="CW96" s="956"/>
      <c r="CX96" s="957"/>
      <c r="CY96" s="957"/>
      <c r="CZ96" s="957"/>
      <c r="DA96" s="958"/>
      <c r="DB96" s="956"/>
      <c r="DC96" s="957"/>
      <c r="DD96" s="957"/>
      <c r="DE96" s="957"/>
      <c r="DF96" s="958"/>
      <c r="DG96" s="956"/>
      <c r="DH96" s="957"/>
      <c r="DI96" s="957"/>
      <c r="DJ96" s="957"/>
      <c r="DK96" s="958"/>
      <c r="DL96" s="956"/>
      <c r="DM96" s="957"/>
      <c r="DN96" s="957"/>
      <c r="DO96" s="957"/>
      <c r="DP96" s="958"/>
      <c r="DQ96" s="956"/>
      <c r="DR96" s="957"/>
      <c r="DS96" s="957"/>
      <c r="DT96" s="957"/>
      <c r="DU96" s="958"/>
      <c r="DV96" s="945"/>
      <c r="DW96" s="946"/>
      <c r="DX96" s="946"/>
      <c r="DY96" s="946"/>
      <c r="DZ96" s="947"/>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45"/>
      <c r="BT97" s="946"/>
      <c r="BU97" s="946"/>
      <c r="BV97" s="946"/>
      <c r="BW97" s="946"/>
      <c r="BX97" s="946"/>
      <c r="BY97" s="946"/>
      <c r="BZ97" s="946"/>
      <c r="CA97" s="946"/>
      <c r="CB97" s="946"/>
      <c r="CC97" s="946"/>
      <c r="CD97" s="946"/>
      <c r="CE97" s="946"/>
      <c r="CF97" s="946"/>
      <c r="CG97" s="955"/>
      <c r="CH97" s="956"/>
      <c r="CI97" s="957"/>
      <c r="CJ97" s="957"/>
      <c r="CK97" s="957"/>
      <c r="CL97" s="958"/>
      <c r="CM97" s="956"/>
      <c r="CN97" s="957"/>
      <c r="CO97" s="957"/>
      <c r="CP97" s="957"/>
      <c r="CQ97" s="958"/>
      <c r="CR97" s="956"/>
      <c r="CS97" s="957"/>
      <c r="CT97" s="957"/>
      <c r="CU97" s="957"/>
      <c r="CV97" s="958"/>
      <c r="CW97" s="956"/>
      <c r="CX97" s="957"/>
      <c r="CY97" s="957"/>
      <c r="CZ97" s="957"/>
      <c r="DA97" s="958"/>
      <c r="DB97" s="956"/>
      <c r="DC97" s="957"/>
      <c r="DD97" s="957"/>
      <c r="DE97" s="957"/>
      <c r="DF97" s="958"/>
      <c r="DG97" s="956"/>
      <c r="DH97" s="957"/>
      <c r="DI97" s="957"/>
      <c r="DJ97" s="957"/>
      <c r="DK97" s="958"/>
      <c r="DL97" s="956"/>
      <c r="DM97" s="957"/>
      <c r="DN97" s="957"/>
      <c r="DO97" s="957"/>
      <c r="DP97" s="958"/>
      <c r="DQ97" s="956"/>
      <c r="DR97" s="957"/>
      <c r="DS97" s="957"/>
      <c r="DT97" s="957"/>
      <c r="DU97" s="958"/>
      <c r="DV97" s="945"/>
      <c r="DW97" s="946"/>
      <c r="DX97" s="946"/>
      <c r="DY97" s="946"/>
      <c r="DZ97" s="947"/>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45"/>
      <c r="BT98" s="946"/>
      <c r="BU98" s="946"/>
      <c r="BV98" s="946"/>
      <c r="BW98" s="946"/>
      <c r="BX98" s="946"/>
      <c r="BY98" s="946"/>
      <c r="BZ98" s="946"/>
      <c r="CA98" s="946"/>
      <c r="CB98" s="946"/>
      <c r="CC98" s="946"/>
      <c r="CD98" s="946"/>
      <c r="CE98" s="946"/>
      <c r="CF98" s="946"/>
      <c r="CG98" s="955"/>
      <c r="CH98" s="956"/>
      <c r="CI98" s="957"/>
      <c r="CJ98" s="957"/>
      <c r="CK98" s="957"/>
      <c r="CL98" s="958"/>
      <c r="CM98" s="956"/>
      <c r="CN98" s="957"/>
      <c r="CO98" s="957"/>
      <c r="CP98" s="957"/>
      <c r="CQ98" s="958"/>
      <c r="CR98" s="956"/>
      <c r="CS98" s="957"/>
      <c r="CT98" s="957"/>
      <c r="CU98" s="957"/>
      <c r="CV98" s="958"/>
      <c r="CW98" s="956"/>
      <c r="CX98" s="957"/>
      <c r="CY98" s="957"/>
      <c r="CZ98" s="957"/>
      <c r="DA98" s="958"/>
      <c r="DB98" s="956"/>
      <c r="DC98" s="957"/>
      <c r="DD98" s="957"/>
      <c r="DE98" s="957"/>
      <c r="DF98" s="958"/>
      <c r="DG98" s="956"/>
      <c r="DH98" s="957"/>
      <c r="DI98" s="957"/>
      <c r="DJ98" s="957"/>
      <c r="DK98" s="958"/>
      <c r="DL98" s="956"/>
      <c r="DM98" s="957"/>
      <c r="DN98" s="957"/>
      <c r="DO98" s="957"/>
      <c r="DP98" s="958"/>
      <c r="DQ98" s="956"/>
      <c r="DR98" s="957"/>
      <c r="DS98" s="957"/>
      <c r="DT98" s="957"/>
      <c r="DU98" s="958"/>
      <c r="DV98" s="945"/>
      <c r="DW98" s="946"/>
      <c r="DX98" s="946"/>
      <c r="DY98" s="946"/>
      <c r="DZ98" s="947"/>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45"/>
      <c r="BT99" s="946"/>
      <c r="BU99" s="946"/>
      <c r="BV99" s="946"/>
      <c r="BW99" s="946"/>
      <c r="BX99" s="946"/>
      <c r="BY99" s="946"/>
      <c r="BZ99" s="946"/>
      <c r="CA99" s="946"/>
      <c r="CB99" s="946"/>
      <c r="CC99" s="946"/>
      <c r="CD99" s="946"/>
      <c r="CE99" s="946"/>
      <c r="CF99" s="946"/>
      <c r="CG99" s="955"/>
      <c r="CH99" s="956"/>
      <c r="CI99" s="957"/>
      <c r="CJ99" s="957"/>
      <c r="CK99" s="957"/>
      <c r="CL99" s="958"/>
      <c r="CM99" s="956"/>
      <c r="CN99" s="957"/>
      <c r="CO99" s="957"/>
      <c r="CP99" s="957"/>
      <c r="CQ99" s="958"/>
      <c r="CR99" s="956"/>
      <c r="CS99" s="957"/>
      <c r="CT99" s="957"/>
      <c r="CU99" s="957"/>
      <c r="CV99" s="958"/>
      <c r="CW99" s="956"/>
      <c r="CX99" s="957"/>
      <c r="CY99" s="957"/>
      <c r="CZ99" s="957"/>
      <c r="DA99" s="958"/>
      <c r="DB99" s="956"/>
      <c r="DC99" s="957"/>
      <c r="DD99" s="957"/>
      <c r="DE99" s="957"/>
      <c r="DF99" s="958"/>
      <c r="DG99" s="956"/>
      <c r="DH99" s="957"/>
      <c r="DI99" s="957"/>
      <c r="DJ99" s="957"/>
      <c r="DK99" s="958"/>
      <c r="DL99" s="956"/>
      <c r="DM99" s="957"/>
      <c r="DN99" s="957"/>
      <c r="DO99" s="957"/>
      <c r="DP99" s="958"/>
      <c r="DQ99" s="956"/>
      <c r="DR99" s="957"/>
      <c r="DS99" s="957"/>
      <c r="DT99" s="957"/>
      <c r="DU99" s="958"/>
      <c r="DV99" s="945"/>
      <c r="DW99" s="946"/>
      <c r="DX99" s="946"/>
      <c r="DY99" s="946"/>
      <c r="DZ99" s="947"/>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45"/>
      <c r="BT100" s="946"/>
      <c r="BU100" s="946"/>
      <c r="BV100" s="946"/>
      <c r="BW100" s="946"/>
      <c r="BX100" s="946"/>
      <c r="BY100" s="946"/>
      <c r="BZ100" s="946"/>
      <c r="CA100" s="946"/>
      <c r="CB100" s="946"/>
      <c r="CC100" s="946"/>
      <c r="CD100" s="946"/>
      <c r="CE100" s="946"/>
      <c r="CF100" s="946"/>
      <c r="CG100" s="955"/>
      <c r="CH100" s="956"/>
      <c r="CI100" s="957"/>
      <c r="CJ100" s="957"/>
      <c r="CK100" s="957"/>
      <c r="CL100" s="958"/>
      <c r="CM100" s="956"/>
      <c r="CN100" s="957"/>
      <c r="CO100" s="957"/>
      <c r="CP100" s="957"/>
      <c r="CQ100" s="958"/>
      <c r="CR100" s="956"/>
      <c r="CS100" s="957"/>
      <c r="CT100" s="957"/>
      <c r="CU100" s="957"/>
      <c r="CV100" s="958"/>
      <c r="CW100" s="956"/>
      <c r="CX100" s="957"/>
      <c r="CY100" s="957"/>
      <c r="CZ100" s="957"/>
      <c r="DA100" s="958"/>
      <c r="DB100" s="956"/>
      <c r="DC100" s="957"/>
      <c r="DD100" s="957"/>
      <c r="DE100" s="957"/>
      <c r="DF100" s="958"/>
      <c r="DG100" s="956"/>
      <c r="DH100" s="957"/>
      <c r="DI100" s="957"/>
      <c r="DJ100" s="957"/>
      <c r="DK100" s="958"/>
      <c r="DL100" s="956"/>
      <c r="DM100" s="957"/>
      <c r="DN100" s="957"/>
      <c r="DO100" s="957"/>
      <c r="DP100" s="958"/>
      <c r="DQ100" s="956"/>
      <c r="DR100" s="957"/>
      <c r="DS100" s="957"/>
      <c r="DT100" s="957"/>
      <c r="DU100" s="958"/>
      <c r="DV100" s="945"/>
      <c r="DW100" s="946"/>
      <c r="DX100" s="946"/>
      <c r="DY100" s="946"/>
      <c r="DZ100" s="947"/>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45"/>
      <c r="BT101" s="946"/>
      <c r="BU101" s="946"/>
      <c r="BV101" s="946"/>
      <c r="BW101" s="946"/>
      <c r="BX101" s="946"/>
      <c r="BY101" s="946"/>
      <c r="BZ101" s="946"/>
      <c r="CA101" s="946"/>
      <c r="CB101" s="946"/>
      <c r="CC101" s="946"/>
      <c r="CD101" s="946"/>
      <c r="CE101" s="946"/>
      <c r="CF101" s="946"/>
      <c r="CG101" s="955"/>
      <c r="CH101" s="956"/>
      <c r="CI101" s="957"/>
      <c r="CJ101" s="957"/>
      <c r="CK101" s="957"/>
      <c r="CL101" s="958"/>
      <c r="CM101" s="956"/>
      <c r="CN101" s="957"/>
      <c r="CO101" s="957"/>
      <c r="CP101" s="957"/>
      <c r="CQ101" s="958"/>
      <c r="CR101" s="956"/>
      <c r="CS101" s="957"/>
      <c r="CT101" s="957"/>
      <c r="CU101" s="957"/>
      <c r="CV101" s="958"/>
      <c r="CW101" s="956"/>
      <c r="CX101" s="957"/>
      <c r="CY101" s="957"/>
      <c r="CZ101" s="957"/>
      <c r="DA101" s="958"/>
      <c r="DB101" s="956"/>
      <c r="DC101" s="957"/>
      <c r="DD101" s="957"/>
      <c r="DE101" s="957"/>
      <c r="DF101" s="958"/>
      <c r="DG101" s="956"/>
      <c r="DH101" s="957"/>
      <c r="DI101" s="957"/>
      <c r="DJ101" s="957"/>
      <c r="DK101" s="958"/>
      <c r="DL101" s="956"/>
      <c r="DM101" s="957"/>
      <c r="DN101" s="957"/>
      <c r="DO101" s="957"/>
      <c r="DP101" s="958"/>
      <c r="DQ101" s="956"/>
      <c r="DR101" s="957"/>
      <c r="DS101" s="957"/>
      <c r="DT101" s="957"/>
      <c r="DU101" s="958"/>
      <c r="DV101" s="945"/>
      <c r="DW101" s="946"/>
      <c r="DX101" s="946"/>
      <c r="DY101" s="946"/>
      <c r="DZ101" s="947"/>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376</v>
      </c>
      <c r="BR102" s="937" t="s">
        <v>400</v>
      </c>
      <c r="BS102" s="938"/>
      <c r="BT102" s="938"/>
      <c r="BU102" s="938"/>
      <c r="BV102" s="938"/>
      <c r="BW102" s="938"/>
      <c r="BX102" s="938"/>
      <c r="BY102" s="938"/>
      <c r="BZ102" s="938"/>
      <c r="CA102" s="938"/>
      <c r="CB102" s="938"/>
      <c r="CC102" s="938"/>
      <c r="CD102" s="938"/>
      <c r="CE102" s="938"/>
      <c r="CF102" s="938"/>
      <c r="CG102" s="948"/>
      <c r="CH102" s="949"/>
      <c r="CI102" s="950"/>
      <c r="CJ102" s="950"/>
      <c r="CK102" s="950"/>
      <c r="CL102" s="951"/>
      <c r="CM102" s="949"/>
      <c r="CN102" s="950"/>
      <c r="CO102" s="950"/>
      <c r="CP102" s="950"/>
      <c r="CQ102" s="951"/>
      <c r="CR102" s="952"/>
      <c r="CS102" s="953"/>
      <c r="CT102" s="953"/>
      <c r="CU102" s="953"/>
      <c r="CV102" s="954"/>
      <c r="CW102" s="952"/>
      <c r="CX102" s="953"/>
      <c r="CY102" s="953"/>
      <c r="CZ102" s="953"/>
      <c r="DA102" s="954"/>
      <c r="DB102" s="952"/>
      <c r="DC102" s="953"/>
      <c r="DD102" s="953"/>
      <c r="DE102" s="953"/>
      <c r="DF102" s="954"/>
      <c r="DG102" s="952"/>
      <c r="DH102" s="953"/>
      <c r="DI102" s="953"/>
      <c r="DJ102" s="953"/>
      <c r="DK102" s="954"/>
      <c r="DL102" s="952"/>
      <c r="DM102" s="953"/>
      <c r="DN102" s="953"/>
      <c r="DO102" s="953"/>
      <c r="DP102" s="954"/>
      <c r="DQ102" s="952"/>
      <c r="DR102" s="953"/>
      <c r="DS102" s="953"/>
      <c r="DT102" s="953"/>
      <c r="DU102" s="954"/>
      <c r="DV102" s="937"/>
      <c r="DW102" s="938"/>
      <c r="DX102" s="938"/>
      <c r="DY102" s="938"/>
      <c r="DZ102" s="939"/>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40" t="s">
        <v>401</v>
      </c>
      <c r="BR103" s="940"/>
      <c r="BS103" s="940"/>
      <c r="BT103" s="940"/>
      <c r="BU103" s="940"/>
      <c r="BV103" s="940"/>
      <c r="BW103" s="940"/>
      <c r="BX103" s="940"/>
      <c r="BY103" s="940"/>
      <c r="BZ103" s="940"/>
      <c r="CA103" s="940"/>
      <c r="CB103" s="940"/>
      <c r="CC103" s="940"/>
      <c r="CD103" s="940"/>
      <c r="CE103" s="940"/>
      <c r="CF103" s="940"/>
      <c r="CG103" s="940"/>
      <c r="CH103" s="940"/>
      <c r="CI103" s="940"/>
      <c r="CJ103" s="940"/>
      <c r="CK103" s="940"/>
      <c r="CL103" s="940"/>
      <c r="CM103" s="940"/>
      <c r="CN103" s="940"/>
      <c r="CO103" s="940"/>
      <c r="CP103" s="940"/>
      <c r="CQ103" s="940"/>
      <c r="CR103" s="940"/>
      <c r="CS103" s="940"/>
      <c r="CT103" s="940"/>
      <c r="CU103" s="940"/>
      <c r="CV103" s="940"/>
      <c r="CW103" s="940"/>
      <c r="CX103" s="940"/>
      <c r="CY103" s="940"/>
      <c r="CZ103" s="940"/>
      <c r="DA103" s="940"/>
      <c r="DB103" s="940"/>
      <c r="DC103" s="940"/>
      <c r="DD103" s="940"/>
      <c r="DE103" s="940"/>
      <c r="DF103" s="940"/>
      <c r="DG103" s="940"/>
      <c r="DH103" s="940"/>
      <c r="DI103" s="940"/>
      <c r="DJ103" s="940"/>
      <c r="DK103" s="940"/>
      <c r="DL103" s="940"/>
      <c r="DM103" s="940"/>
      <c r="DN103" s="940"/>
      <c r="DO103" s="940"/>
      <c r="DP103" s="940"/>
      <c r="DQ103" s="940"/>
      <c r="DR103" s="940"/>
      <c r="DS103" s="940"/>
      <c r="DT103" s="940"/>
      <c r="DU103" s="940"/>
      <c r="DV103" s="940"/>
      <c r="DW103" s="940"/>
      <c r="DX103" s="940"/>
      <c r="DY103" s="940"/>
      <c r="DZ103" s="940"/>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41" t="s">
        <v>402</v>
      </c>
      <c r="BR104" s="941"/>
      <c r="BS104" s="941"/>
      <c r="BT104" s="941"/>
      <c r="BU104" s="941"/>
      <c r="BV104" s="941"/>
      <c r="BW104" s="941"/>
      <c r="BX104" s="941"/>
      <c r="BY104" s="941"/>
      <c r="BZ104" s="941"/>
      <c r="CA104" s="941"/>
      <c r="CB104" s="941"/>
      <c r="CC104" s="941"/>
      <c r="CD104" s="941"/>
      <c r="CE104" s="941"/>
      <c r="CF104" s="941"/>
      <c r="CG104" s="941"/>
      <c r="CH104" s="941"/>
      <c r="CI104" s="941"/>
      <c r="CJ104" s="941"/>
      <c r="CK104" s="941"/>
      <c r="CL104" s="941"/>
      <c r="CM104" s="941"/>
      <c r="CN104" s="941"/>
      <c r="CO104" s="941"/>
      <c r="CP104" s="941"/>
      <c r="CQ104" s="941"/>
      <c r="CR104" s="941"/>
      <c r="CS104" s="941"/>
      <c r="CT104" s="941"/>
      <c r="CU104" s="941"/>
      <c r="CV104" s="941"/>
      <c r="CW104" s="941"/>
      <c r="CX104" s="941"/>
      <c r="CY104" s="941"/>
      <c r="CZ104" s="941"/>
      <c r="DA104" s="941"/>
      <c r="DB104" s="941"/>
      <c r="DC104" s="941"/>
      <c r="DD104" s="941"/>
      <c r="DE104" s="941"/>
      <c r="DF104" s="941"/>
      <c r="DG104" s="941"/>
      <c r="DH104" s="941"/>
      <c r="DI104" s="941"/>
      <c r="DJ104" s="941"/>
      <c r="DK104" s="941"/>
      <c r="DL104" s="941"/>
      <c r="DM104" s="941"/>
      <c r="DN104" s="941"/>
      <c r="DO104" s="941"/>
      <c r="DP104" s="941"/>
      <c r="DQ104" s="941"/>
      <c r="DR104" s="941"/>
      <c r="DS104" s="941"/>
      <c r="DT104" s="941"/>
      <c r="DU104" s="941"/>
      <c r="DV104" s="941"/>
      <c r="DW104" s="941"/>
      <c r="DX104" s="941"/>
      <c r="DY104" s="941"/>
      <c r="DZ104" s="941"/>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403</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404</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42" t="s">
        <v>405</v>
      </c>
      <c r="B108" s="943"/>
      <c r="C108" s="943"/>
      <c r="D108" s="943"/>
      <c r="E108" s="943"/>
      <c r="F108" s="943"/>
      <c r="G108" s="943"/>
      <c r="H108" s="943"/>
      <c r="I108" s="943"/>
      <c r="J108" s="943"/>
      <c r="K108" s="943"/>
      <c r="L108" s="943"/>
      <c r="M108" s="943"/>
      <c r="N108" s="943"/>
      <c r="O108" s="943"/>
      <c r="P108" s="943"/>
      <c r="Q108" s="943"/>
      <c r="R108" s="943"/>
      <c r="S108" s="943"/>
      <c r="T108" s="943"/>
      <c r="U108" s="943"/>
      <c r="V108" s="943"/>
      <c r="W108" s="943"/>
      <c r="X108" s="943"/>
      <c r="Y108" s="943"/>
      <c r="Z108" s="943"/>
      <c r="AA108" s="943"/>
      <c r="AB108" s="943"/>
      <c r="AC108" s="943"/>
      <c r="AD108" s="943"/>
      <c r="AE108" s="943"/>
      <c r="AF108" s="943"/>
      <c r="AG108" s="943"/>
      <c r="AH108" s="943"/>
      <c r="AI108" s="943"/>
      <c r="AJ108" s="943"/>
      <c r="AK108" s="943"/>
      <c r="AL108" s="943"/>
      <c r="AM108" s="943"/>
      <c r="AN108" s="943"/>
      <c r="AO108" s="943"/>
      <c r="AP108" s="943"/>
      <c r="AQ108" s="943"/>
      <c r="AR108" s="943"/>
      <c r="AS108" s="943"/>
      <c r="AT108" s="944"/>
      <c r="AU108" s="942" t="s">
        <v>406</v>
      </c>
      <c r="AV108" s="943"/>
      <c r="AW108" s="943"/>
      <c r="AX108" s="943"/>
      <c r="AY108" s="943"/>
      <c r="AZ108" s="943"/>
      <c r="BA108" s="943"/>
      <c r="BB108" s="943"/>
      <c r="BC108" s="943"/>
      <c r="BD108" s="943"/>
      <c r="BE108" s="943"/>
      <c r="BF108" s="943"/>
      <c r="BG108" s="943"/>
      <c r="BH108" s="943"/>
      <c r="BI108" s="943"/>
      <c r="BJ108" s="943"/>
      <c r="BK108" s="943"/>
      <c r="BL108" s="943"/>
      <c r="BM108" s="943"/>
      <c r="BN108" s="943"/>
      <c r="BO108" s="943"/>
      <c r="BP108" s="943"/>
      <c r="BQ108" s="943"/>
      <c r="BR108" s="943"/>
      <c r="BS108" s="943"/>
      <c r="BT108" s="943"/>
      <c r="BU108" s="943"/>
      <c r="BV108" s="943"/>
      <c r="BW108" s="943"/>
      <c r="BX108" s="943"/>
      <c r="BY108" s="943"/>
      <c r="BZ108" s="943"/>
      <c r="CA108" s="943"/>
      <c r="CB108" s="943"/>
      <c r="CC108" s="943"/>
      <c r="CD108" s="943"/>
      <c r="CE108" s="943"/>
      <c r="CF108" s="943"/>
      <c r="CG108" s="943"/>
      <c r="CH108" s="943"/>
      <c r="CI108" s="943"/>
      <c r="CJ108" s="943"/>
      <c r="CK108" s="943"/>
      <c r="CL108" s="943"/>
      <c r="CM108" s="943"/>
      <c r="CN108" s="943"/>
      <c r="CO108" s="943"/>
      <c r="CP108" s="943"/>
      <c r="CQ108" s="943"/>
      <c r="CR108" s="943"/>
      <c r="CS108" s="943"/>
      <c r="CT108" s="943"/>
      <c r="CU108" s="943"/>
      <c r="CV108" s="943"/>
      <c r="CW108" s="943"/>
      <c r="CX108" s="943"/>
      <c r="CY108" s="943"/>
      <c r="CZ108" s="943"/>
      <c r="DA108" s="943"/>
      <c r="DB108" s="943"/>
      <c r="DC108" s="943"/>
      <c r="DD108" s="943"/>
      <c r="DE108" s="943"/>
      <c r="DF108" s="943"/>
      <c r="DG108" s="943"/>
      <c r="DH108" s="943"/>
      <c r="DI108" s="943"/>
      <c r="DJ108" s="943"/>
      <c r="DK108" s="943"/>
      <c r="DL108" s="943"/>
      <c r="DM108" s="943"/>
      <c r="DN108" s="943"/>
      <c r="DO108" s="943"/>
      <c r="DP108" s="943"/>
      <c r="DQ108" s="943"/>
      <c r="DR108" s="943"/>
      <c r="DS108" s="943"/>
      <c r="DT108" s="943"/>
      <c r="DU108" s="943"/>
      <c r="DV108" s="943"/>
      <c r="DW108" s="943"/>
      <c r="DX108" s="943"/>
      <c r="DY108" s="943"/>
      <c r="DZ108" s="944"/>
    </row>
    <row r="109" spans="1:131" s="218" customFormat="1" ht="26.25" customHeight="1" x14ac:dyDescent="0.15">
      <c r="A109" s="895" t="s">
        <v>407</v>
      </c>
      <c r="B109" s="896"/>
      <c r="C109" s="896"/>
      <c r="D109" s="896"/>
      <c r="E109" s="896"/>
      <c r="F109" s="896"/>
      <c r="G109" s="896"/>
      <c r="H109" s="896"/>
      <c r="I109" s="896"/>
      <c r="J109" s="896"/>
      <c r="K109" s="896"/>
      <c r="L109" s="896"/>
      <c r="M109" s="896"/>
      <c r="N109" s="896"/>
      <c r="O109" s="896"/>
      <c r="P109" s="896"/>
      <c r="Q109" s="896"/>
      <c r="R109" s="896"/>
      <c r="S109" s="896"/>
      <c r="T109" s="896"/>
      <c r="U109" s="896"/>
      <c r="V109" s="896"/>
      <c r="W109" s="896"/>
      <c r="X109" s="896"/>
      <c r="Y109" s="896"/>
      <c r="Z109" s="897"/>
      <c r="AA109" s="898" t="s">
        <v>408</v>
      </c>
      <c r="AB109" s="896"/>
      <c r="AC109" s="896"/>
      <c r="AD109" s="896"/>
      <c r="AE109" s="897"/>
      <c r="AF109" s="898" t="s">
        <v>409</v>
      </c>
      <c r="AG109" s="896"/>
      <c r="AH109" s="896"/>
      <c r="AI109" s="896"/>
      <c r="AJ109" s="897"/>
      <c r="AK109" s="898" t="s">
        <v>295</v>
      </c>
      <c r="AL109" s="896"/>
      <c r="AM109" s="896"/>
      <c r="AN109" s="896"/>
      <c r="AO109" s="897"/>
      <c r="AP109" s="898" t="s">
        <v>410</v>
      </c>
      <c r="AQ109" s="896"/>
      <c r="AR109" s="896"/>
      <c r="AS109" s="896"/>
      <c r="AT109" s="929"/>
      <c r="AU109" s="895" t="s">
        <v>407</v>
      </c>
      <c r="AV109" s="896"/>
      <c r="AW109" s="896"/>
      <c r="AX109" s="896"/>
      <c r="AY109" s="896"/>
      <c r="AZ109" s="896"/>
      <c r="BA109" s="896"/>
      <c r="BB109" s="896"/>
      <c r="BC109" s="896"/>
      <c r="BD109" s="896"/>
      <c r="BE109" s="896"/>
      <c r="BF109" s="896"/>
      <c r="BG109" s="896"/>
      <c r="BH109" s="896"/>
      <c r="BI109" s="896"/>
      <c r="BJ109" s="896"/>
      <c r="BK109" s="896"/>
      <c r="BL109" s="896"/>
      <c r="BM109" s="896"/>
      <c r="BN109" s="896"/>
      <c r="BO109" s="896"/>
      <c r="BP109" s="897"/>
      <c r="BQ109" s="898" t="s">
        <v>408</v>
      </c>
      <c r="BR109" s="896"/>
      <c r="BS109" s="896"/>
      <c r="BT109" s="896"/>
      <c r="BU109" s="897"/>
      <c r="BV109" s="898" t="s">
        <v>409</v>
      </c>
      <c r="BW109" s="896"/>
      <c r="BX109" s="896"/>
      <c r="BY109" s="896"/>
      <c r="BZ109" s="897"/>
      <c r="CA109" s="898" t="s">
        <v>295</v>
      </c>
      <c r="CB109" s="896"/>
      <c r="CC109" s="896"/>
      <c r="CD109" s="896"/>
      <c r="CE109" s="897"/>
      <c r="CF109" s="936" t="s">
        <v>410</v>
      </c>
      <c r="CG109" s="936"/>
      <c r="CH109" s="936"/>
      <c r="CI109" s="936"/>
      <c r="CJ109" s="936"/>
      <c r="CK109" s="898" t="s">
        <v>411</v>
      </c>
      <c r="CL109" s="896"/>
      <c r="CM109" s="896"/>
      <c r="CN109" s="896"/>
      <c r="CO109" s="896"/>
      <c r="CP109" s="896"/>
      <c r="CQ109" s="896"/>
      <c r="CR109" s="896"/>
      <c r="CS109" s="896"/>
      <c r="CT109" s="896"/>
      <c r="CU109" s="896"/>
      <c r="CV109" s="896"/>
      <c r="CW109" s="896"/>
      <c r="CX109" s="896"/>
      <c r="CY109" s="896"/>
      <c r="CZ109" s="896"/>
      <c r="DA109" s="896"/>
      <c r="DB109" s="896"/>
      <c r="DC109" s="896"/>
      <c r="DD109" s="896"/>
      <c r="DE109" s="896"/>
      <c r="DF109" s="897"/>
      <c r="DG109" s="898" t="s">
        <v>408</v>
      </c>
      <c r="DH109" s="896"/>
      <c r="DI109" s="896"/>
      <c r="DJ109" s="896"/>
      <c r="DK109" s="897"/>
      <c r="DL109" s="898" t="s">
        <v>409</v>
      </c>
      <c r="DM109" s="896"/>
      <c r="DN109" s="896"/>
      <c r="DO109" s="896"/>
      <c r="DP109" s="897"/>
      <c r="DQ109" s="898" t="s">
        <v>295</v>
      </c>
      <c r="DR109" s="896"/>
      <c r="DS109" s="896"/>
      <c r="DT109" s="896"/>
      <c r="DU109" s="897"/>
      <c r="DV109" s="898" t="s">
        <v>410</v>
      </c>
      <c r="DW109" s="896"/>
      <c r="DX109" s="896"/>
      <c r="DY109" s="896"/>
      <c r="DZ109" s="929"/>
    </row>
    <row r="110" spans="1:131" s="218" customFormat="1" ht="26.25" customHeight="1" x14ac:dyDescent="0.15">
      <c r="A110" s="807" t="s">
        <v>412</v>
      </c>
      <c r="B110" s="808"/>
      <c r="C110" s="808"/>
      <c r="D110" s="808"/>
      <c r="E110" s="808"/>
      <c r="F110" s="808"/>
      <c r="G110" s="808"/>
      <c r="H110" s="808"/>
      <c r="I110" s="808"/>
      <c r="J110" s="808"/>
      <c r="K110" s="808"/>
      <c r="L110" s="808"/>
      <c r="M110" s="808"/>
      <c r="N110" s="808"/>
      <c r="O110" s="808"/>
      <c r="P110" s="808"/>
      <c r="Q110" s="808"/>
      <c r="R110" s="808"/>
      <c r="S110" s="808"/>
      <c r="T110" s="808"/>
      <c r="U110" s="808"/>
      <c r="V110" s="808"/>
      <c r="W110" s="808"/>
      <c r="X110" s="808"/>
      <c r="Y110" s="808"/>
      <c r="Z110" s="809"/>
      <c r="AA110" s="888">
        <v>1145836</v>
      </c>
      <c r="AB110" s="889"/>
      <c r="AC110" s="889"/>
      <c r="AD110" s="889"/>
      <c r="AE110" s="890"/>
      <c r="AF110" s="891">
        <v>1158723</v>
      </c>
      <c r="AG110" s="889"/>
      <c r="AH110" s="889"/>
      <c r="AI110" s="889"/>
      <c r="AJ110" s="890"/>
      <c r="AK110" s="891">
        <v>1280564</v>
      </c>
      <c r="AL110" s="889"/>
      <c r="AM110" s="889"/>
      <c r="AN110" s="889"/>
      <c r="AO110" s="890"/>
      <c r="AP110" s="892">
        <v>28.3</v>
      </c>
      <c r="AQ110" s="893"/>
      <c r="AR110" s="893"/>
      <c r="AS110" s="893"/>
      <c r="AT110" s="894"/>
      <c r="AU110" s="930" t="s">
        <v>69</v>
      </c>
      <c r="AV110" s="931"/>
      <c r="AW110" s="931"/>
      <c r="AX110" s="931"/>
      <c r="AY110" s="931"/>
      <c r="AZ110" s="860" t="s">
        <v>413</v>
      </c>
      <c r="BA110" s="808"/>
      <c r="BB110" s="808"/>
      <c r="BC110" s="808"/>
      <c r="BD110" s="808"/>
      <c r="BE110" s="808"/>
      <c r="BF110" s="808"/>
      <c r="BG110" s="808"/>
      <c r="BH110" s="808"/>
      <c r="BI110" s="808"/>
      <c r="BJ110" s="808"/>
      <c r="BK110" s="808"/>
      <c r="BL110" s="808"/>
      <c r="BM110" s="808"/>
      <c r="BN110" s="808"/>
      <c r="BO110" s="808"/>
      <c r="BP110" s="809"/>
      <c r="BQ110" s="861">
        <v>10931898</v>
      </c>
      <c r="BR110" s="842"/>
      <c r="BS110" s="842"/>
      <c r="BT110" s="842"/>
      <c r="BU110" s="842"/>
      <c r="BV110" s="842">
        <v>10383565</v>
      </c>
      <c r="BW110" s="842"/>
      <c r="BX110" s="842"/>
      <c r="BY110" s="842"/>
      <c r="BZ110" s="842"/>
      <c r="CA110" s="842">
        <v>9668794</v>
      </c>
      <c r="CB110" s="842"/>
      <c r="CC110" s="842"/>
      <c r="CD110" s="842"/>
      <c r="CE110" s="842"/>
      <c r="CF110" s="866">
        <v>213.6</v>
      </c>
      <c r="CG110" s="867"/>
      <c r="CH110" s="867"/>
      <c r="CI110" s="867"/>
      <c r="CJ110" s="867"/>
      <c r="CK110" s="926" t="s">
        <v>414</v>
      </c>
      <c r="CL110" s="819"/>
      <c r="CM110" s="860" t="s">
        <v>415</v>
      </c>
      <c r="CN110" s="808"/>
      <c r="CO110" s="808"/>
      <c r="CP110" s="808"/>
      <c r="CQ110" s="808"/>
      <c r="CR110" s="808"/>
      <c r="CS110" s="808"/>
      <c r="CT110" s="808"/>
      <c r="CU110" s="808"/>
      <c r="CV110" s="808"/>
      <c r="CW110" s="808"/>
      <c r="CX110" s="808"/>
      <c r="CY110" s="808"/>
      <c r="CZ110" s="808"/>
      <c r="DA110" s="808"/>
      <c r="DB110" s="808"/>
      <c r="DC110" s="808"/>
      <c r="DD110" s="808"/>
      <c r="DE110" s="808"/>
      <c r="DF110" s="809"/>
      <c r="DG110" s="861" t="s">
        <v>122</v>
      </c>
      <c r="DH110" s="842"/>
      <c r="DI110" s="842"/>
      <c r="DJ110" s="842"/>
      <c r="DK110" s="842"/>
      <c r="DL110" s="842" t="s">
        <v>122</v>
      </c>
      <c r="DM110" s="842"/>
      <c r="DN110" s="842"/>
      <c r="DO110" s="842"/>
      <c r="DP110" s="842"/>
      <c r="DQ110" s="842" t="s">
        <v>122</v>
      </c>
      <c r="DR110" s="842"/>
      <c r="DS110" s="842"/>
      <c r="DT110" s="842"/>
      <c r="DU110" s="842"/>
      <c r="DV110" s="843" t="s">
        <v>122</v>
      </c>
      <c r="DW110" s="843"/>
      <c r="DX110" s="843"/>
      <c r="DY110" s="843"/>
      <c r="DZ110" s="844"/>
    </row>
    <row r="111" spans="1:131" s="218" customFormat="1" ht="26.25" customHeight="1" x14ac:dyDescent="0.15">
      <c r="A111" s="774" t="s">
        <v>416</v>
      </c>
      <c r="B111" s="775"/>
      <c r="C111" s="775"/>
      <c r="D111" s="775"/>
      <c r="E111" s="775"/>
      <c r="F111" s="775"/>
      <c r="G111" s="775"/>
      <c r="H111" s="775"/>
      <c r="I111" s="775"/>
      <c r="J111" s="775"/>
      <c r="K111" s="775"/>
      <c r="L111" s="775"/>
      <c r="M111" s="775"/>
      <c r="N111" s="775"/>
      <c r="O111" s="775"/>
      <c r="P111" s="775"/>
      <c r="Q111" s="775"/>
      <c r="R111" s="775"/>
      <c r="S111" s="775"/>
      <c r="T111" s="775"/>
      <c r="U111" s="775"/>
      <c r="V111" s="775"/>
      <c r="W111" s="775"/>
      <c r="X111" s="775"/>
      <c r="Y111" s="775"/>
      <c r="Z111" s="925"/>
      <c r="AA111" s="918" t="s">
        <v>122</v>
      </c>
      <c r="AB111" s="919"/>
      <c r="AC111" s="919"/>
      <c r="AD111" s="919"/>
      <c r="AE111" s="920"/>
      <c r="AF111" s="921" t="s">
        <v>122</v>
      </c>
      <c r="AG111" s="919"/>
      <c r="AH111" s="919"/>
      <c r="AI111" s="919"/>
      <c r="AJ111" s="920"/>
      <c r="AK111" s="921" t="s">
        <v>122</v>
      </c>
      <c r="AL111" s="919"/>
      <c r="AM111" s="919"/>
      <c r="AN111" s="919"/>
      <c r="AO111" s="920"/>
      <c r="AP111" s="922" t="s">
        <v>122</v>
      </c>
      <c r="AQ111" s="923"/>
      <c r="AR111" s="923"/>
      <c r="AS111" s="923"/>
      <c r="AT111" s="924"/>
      <c r="AU111" s="932"/>
      <c r="AV111" s="933"/>
      <c r="AW111" s="933"/>
      <c r="AX111" s="933"/>
      <c r="AY111" s="933"/>
      <c r="AZ111" s="815" t="s">
        <v>417</v>
      </c>
      <c r="BA111" s="752"/>
      <c r="BB111" s="752"/>
      <c r="BC111" s="752"/>
      <c r="BD111" s="752"/>
      <c r="BE111" s="752"/>
      <c r="BF111" s="752"/>
      <c r="BG111" s="752"/>
      <c r="BH111" s="752"/>
      <c r="BI111" s="752"/>
      <c r="BJ111" s="752"/>
      <c r="BK111" s="752"/>
      <c r="BL111" s="752"/>
      <c r="BM111" s="752"/>
      <c r="BN111" s="752"/>
      <c r="BO111" s="752"/>
      <c r="BP111" s="753"/>
      <c r="BQ111" s="816">
        <v>37175</v>
      </c>
      <c r="BR111" s="817"/>
      <c r="BS111" s="817"/>
      <c r="BT111" s="817"/>
      <c r="BU111" s="817"/>
      <c r="BV111" s="817">
        <v>23538</v>
      </c>
      <c r="BW111" s="817"/>
      <c r="BX111" s="817"/>
      <c r="BY111" s="817"/>
      <c r="BZ111" s="817"/>
      <c r="CA111" s="817">
        <v>12056</v>
      </c>
      <c r="CB111" s="817"/>
      <c r="CC111" s="817"/>
      <c r="CD111" s="817"/>
      <c r="CE111" s="817"/>
      <c r="CF111" s="875">
        <v>0.3</v>
      </c>
      <c r="CG111" s="876"/>
      <c r="CH111" s="876"/>
      <c r="CI111" s="876"/>
      <c r="CJ111" s="876"/>
      <c r="CK111" s="927"/>
      <c r="CL111" s="821"/>
      <c r="CM111" s="815" t="s">
        <v>418</v>
      </c>
      <c r="CN111" s="752"/>
      <c r="CO111" s="752"/>
      <c r="CP111" s="752"/>
      <c r="CQ111" s="752"/>
      <c r="CR111" s="752"/>
      <c r="CS111" s="752"/>
      <c r="CT111" s="752"/>
      <c r="CU111" s="752"/>
      <c r="CV111" s="752"/>
      <c r="CW111" s="752"/>
      <c r="CX111" s="752"/>
      <c r="CY111" s="752"/>
      <c r="CZ111" s="752"/>
      <c r="DA111" s="752"/>
      <c r="DB111" s="752"/>
      <c r="DC111" s="752"/>
      <c r="DD111" s="752"/>
      <c r="DE111" s="752"/>
      <c r="DF111" s="753"/>
      <c r="DG111" s="816" t="s">
        <v>122</v>
      </c>
      <c r="DH111" s="817"/>
      <c r="DI111" s="817"/>
      <c r="DJ111" s="817"/>
      <c r="DK111" s="817"/>
      <c r="DL111" s="817" t="s">
        <v>122</v>
      </c>
      <c r="DM111" s="817"/>
      <c r="DN111" s="817"/>
      <c r="DO111" s="817"/>
      <c r="DP111" s="817"/>
      <c r="DQ111" s="817" t="s">
        <v>122</v>
      </c>
      <c r="DR111" s="817"/>
      <c r="DS111" s="817"/>
      <c r="DT111" s="817"/>
      <c r="DU111" s="817"/>
      <c r="DV111" s="794" t="s">
        <v>122</v>
      </c>
      <c r="DW111" s="794"/>
      <c r="DX111" s="794"/>
      <c r="DY111" s="794"/>
      <c r="DZ111" s="795"/>
    </row>
    <row r="112" spans="1:131" s="218" customFormat="1" ht="26.25" customHeight="1" x14ac:dyDescent="0.15">
      <c r="A112" s="912" t="s">
        <v>419</v>
      </c>
      <c r="B112" s="913"/>
      <c r="C112" s="752" t="s">
        <v>420</v>
      </c>
      <c r="D112" s="752"/>
      <c r="E112" s="752"/>
      <c r="F112" s="752"/>
      <c r="G112" s="752"/>
      <c r="H112" s="752"/>
      <c r="I112" s="752"/>
      <c r="J112" s="752"/>
      <c r="K112" s="752"/>
      <c r="L112" s="752"/>
      <c r="M112" s="752"/>
      <c r="N112" s="752"/>
      <c r="O112" s="752"/>
      <c r="P112" s="752"/>
      <c r="Q112" s="752"/>
      <c r="R112" s="752"/>
      <c r="S112" s="752"/>
      <c r="T112" s="752"/>
      <c r="U112" s="752"/>
      <c r="V112" s="752"/>
      <c r="W112" s="752"/>
      <c r="X112" s="752"/>
      <c r="Y112" s="752"/>
      <c r="Z112" s="753"/>
      <c r="AA112" s="779" t="s">
        <v>122</v>
      </c>
      <c r="AB112" s="780"/>
      <c r="AC112" s="780"/>
      <c r="AD112" s="780"/>
      <c r="AE112" s="781"/>
      <c r="AF112" s="782" t="s">
        <v>122</v>
      </c>
      <c r="AG112" s="780"/>
      <c r="AH112" s="780"/>
      <c r="AI112" s="780"/>
      <c r="AJ112" s="781"/>
      <c r="AK112" s="782" t="s">
        <v>122</v>
      </c>
      <c r="AL112" s="780"/>
      <c r="AM112" s="780"/>
      <c r="AN112" s="780"/>
      <c r="AO112" s="781"/>
      <c r="AP112" s="824" t="s">
        <v>122</v>
      </c>
      <c r="AQ112" s="825"/>
      <c r="AR112" s="825"/>
      <c r="AS112" s="825"/>
      <c r="AT112" s="826"/>
      <c r="AU112" s="932"/>
      <c r="AV112" s="933"/>
      <c r="AW112" s="933"/>
      <c r="AX112" s="933"/>
      <c r="AY112" s="933"/>
      <c r="AZ112" s="815" t="s">
        <v>421</v>
      </c>
      <c r="BA112" s="752"/>
      <c r="BB112" s="752"/>
      <c r="BC112" s="752"/>
      <c r="BD112" s="752"/>
      <c r="BE112" s="752"/>
      <c r="BF112" s="752"/>
      <c r="BG112" s="752"/>
      <c r="BH112" s="752"/>
      <c r="BI112" s="752"/>
      <c r="BJ112" s="752"/>
      <c r="BK112" s="752"/>
      <c r="BL112" s="752"/>
      <c r="BM112" s="752"/>
      <c r="BN112" s="752"/>
      <c r="BO112" s="752"/>
      <c r="BP112" s="753"/>
      <c r="BQ112" s="816">
        <v>482720</v>
      </c>
      <c r="BR112" s="817"/>
      <c r="BS112" s="817"/>
      <c r="BT112" s="817"/>
      <c r="BU112" s="817"/>
      <c r="BV112" s="817">
        <v>545829</v>
      </c>
      <c r="BW112" s="817"/>
      <c r="BX112" s="817"/>
      <c r="BY112" s="817"/>
      <c r="BZ112" s="817"/>
      <c r="CA112" s="817">
        <v>559797</v>
      </c>
      <c r="CB112" s="817"/>
      <c r="CC112" s="817"/>
      <c r="CD112" s="817"/>
      <c r="CE112" s="817"/>
      <c r="CF112" s="875">
        <v>12.4</v>
      </c>
      <c r="CG112" s="876"/>
      <c r="CH112" s="876"/>
      <c r="CI112" s="876"/>
      <c r="CJ112" s="876"/>
      <c r="CK112" s="927"/>
      <c r="CL112" s="821"/>
      <c r="CM112" s="815" t="s">
        <v>422</v>
      </c>
      <c r="CN112" s="752"/>
      <c r="CO112" s="752"/>
      <c r="CP112" s="752"/>
      <c r="CQ112" s="752"/>
      <c r="CR112" s="752"/>
      <c r="CS112" s="752"/>
      <c r="CT112" s="752"/>
      <c r="CU112" s="752"/>
      <c r="CV112" s="752"/>
      <c r="CW112" s="752"/>
      <c r="CX112" s="752"/>
      <c r="CY112" s="752"/>
      <c r="CZ112" s="752"/>
      <c r="DA112" s="752"/>
      <c r="DB112" s="752"/>
      <c r="DC112" s="752"/>
      <c r="DD112" s="752"/>
      <c r="DE112" s="752"/>
      <c r="DF112" s="753"/>
      <c r="DG112" s="816">
        <v>37175</v>
      </c>
      <c r="DH112" s="817"/>
      <c r="DI112" s="817"/>
      <c r="DJ112" s="817"/>
      <c r="DK112" s="817"/>
      <c r="DL112" s="817">
        <v>23538</v>
      </c>
      <c r="DM112" s="817"/>
      <c r="DN112" s="817"/>
      <c r="DO112" s="817"/>
      <c r="DP112" s="817"/>
      <c r="DQ112" s="817">
        <v>12056</v>
      </c>
      <c r="DR112" s="817"/>
      <c r="DS112" s="817"/>
      <c r="DT112" s="817"/>
      <c r="DU112" s="817"/>
      <c r="DV112" s="794">
        <v>0.3</v>
      </c>
      <c r="DW112" s="794"/>
      <c r="DX112" s="794"/>
      <c r="DY112" s="794"/>
      <c r="DZ112" s="795"/>
    </row>
    <row r="113" spans="1:130" s="218" customFormat="1" ht="26.25" customHeight="1" x14ac:dyDescent="0.15">
      <c r="A113" s="914"/>
      <c r="B113" s="915"/>
      <c r="C113" s="752" t="s">
        <v>423</v>
      </c>
      <c r="D113" s="752"/>
      <c r="E113" s="752"/>
      <c r="F113" s="752"/>
      <c r="G113" s="752"/>
      <c r="H113" s="752"/>
      <c r="I113" s="752"/>
      <c r="J113" s="752"/>
      <c r="K113" s="752"/>
      <c r="L113" s="752"/>
      <c r="M113" s="752"/>
      <c r="N113" s="752"/>
      <c r="O113" s="752"/>
      <c r="P113" s="752"/>
      <c r="Q113" s="752"/>
      <c r="R113" s="752"/>
      <c r="S113" s="752"/>
      <c r="T113" s="752"/>
      <c r="U113" s="752"/>
      <c r="V113" s="752"/>
      <c r="W113" s="752"/>
      <c r="X113" s="752"/>
      <c r="Y113" s="752"/>
      <c r="Z113" s="753"/>
      <c r="AA113" s="918">
        <v>68160</v>
      </c>
      <c r="AB113" s="919"/>
      <c r="AC113" s="919"/>
      <c r="AD113" s="919"/>
      <c r="AE113" s="920"/>
      <c r="AF113" s="921">
        <v>60682</v>
      </c>
      <c r="AG113" s="919"/>
      <c r="AH113" s="919"/>
      <c r="AI113" s="919"/>
      <c r="AJ113" s="920"/>
      <c r="AK113" s="921">
        <v>63707</v>
      </c>
      <c r="AL113" s="919"/>
      <c r="AM113" s="919"/>
      <c r="AN113" s="919"/>
      <c r="AO113" s="920"/>
      <c r="AP113" s="922">
        <v>1.4</v>
      </c>
      <c r="AQ113" s="923"/>
      <c r="AR113" s="923"/>
      <c r="AS113" s="923"/>
      <c r="AT113" s="924"/>
      <c r="AU113" s="932"/>
      <c r="AV113" s="933"/>
      <c r="AW113" s="933"/>
      <c r="AX113" s="933"/>
      <c r="AY113" s="933"/>
      <c r="AZ113" s="815" t="s">
        <v>424</v>
      </c>
      <c r="BA113" s="752"/>
      <c r="BB113" s="752"/>
      <c r="BC113" s="752"/>
      <c r="BD113" s="752"/>
      <c r="BE113" s="752"/>
      <c r="BF113" s="752"/>
      <c r="BG113" s="752"/>
      <c r="BH113" s="752"/>
      <c r="BI113" s="752"/>
      <c r="BJ113" s="752"/>
      <c r="BK113" s="752"/>
      <c r="BL113" s="752"/>
      <c r="BM113" s="752"/>
      <c r="BN113" s="752"/>
      <c r="BO113" s="752"/>
      <c r="BP113" s="753"/>
      <c r="BQ113" s="816">
        <v>83546</v>
      </c>
      <c r="BR113" s="817"/>
      <c r="BS113" s="817"/>
      <c r="BT113" s="817"/>
      <c r="BU113" s="817"/>
      <c r="BV113" s="817">
        <v>75987</v>
      </c>
      <c r="BW113" s="817"/>
      <c r="BX113" s="817"/>
      <c r="BY113" s="817"/>
      <c r="BZ113" s="817"/>
      <c r="CA113" s="817">
        <v>68451</v>
      </c>
      <c r="CB113" s="817"/>
      <c r="CC113" s="817"/>
      <c r="CD113" s="817"/>
      <c r="CE113" s="817"/>
      <c r="CF113" s="875">
        <v>1.5</v>
      </c>
      <c r="CG113" s="876"/>
      <c r="CH113" s="876"/>
      <c r="CI113" s="876"/>
      <c r="CJ113" s="876"/>
      <c r="CK113" s="927"/>
      <c r="CL113" s="821"/>
      <c r="CM113" s="815" t="s">
        <v>425</v>
      </c>
      <c r="CN113" s="752"/>
      <c r="CO113" s="752"/>
      <c r="CP113" s="752"/>
      <c r="CQ113" s="752"/>
      <c r="CR113" s="752"/>
      <c r="CS113" s="752"/>
      <c r="CT113" s="752"/>
      <c r="CU113" s="752"/>
      <c r="CV113" s="752"/>
      <c r="CW113" s="752"/>
      <c r="CX113" s="752"/>
      <c r="CY113" s="752"/>
      <c r="CZ113" s="752"/>
      <c r="DA113" s="752"/>
      <c r="DB113" s="752"/>
      <c r="DC113" s="752"/>
      <c r="DD113" s="752"/>
      <c r="DE113" s="752"/>
      <c r="DF113" s="753"/>
      <c r="DG113" s="779" t="s">
        <v>122</v>
      </c>
      <c r="DH113" s="780"/>
      <c r="DI113" s="780"/>
      <c r="DJ113" s="780"/>
      <c r="DK113" s="781"/>
      <c r="DL113" s="782" t="s">
        <v>122</v>
      </c>
      <c r="DM113" s="780"/>
      <c r="DN113" s="780"/>
      <c r="DO113" s="780"/>
      <c r="DP113" s="781"/>
      <c r="DQ113" s="782" t="s">
        <v>122</v>
      </c>
      <c r="DR113" s="780"/>
      <c r="DS113" s="780"/>
      <c r="DT113" s="780"/>
      <c r="DU113" s="781"/>
      <c r="DV113" s="824" t="s">
        <v>122</v>
      </c>
      <c r="DW113" s="825"/>
      <c r="DX113" s="825"/>
      <c r="DY113" s="825"/>
      <c r="DZ113" s="826"/>
    </row>
    <row r="114" spans="1:130" s="218" customFormat="1" ht="26.25" customHeight="1" x14ac:dyDescent="0.15">
      <c r="A114" s="914"/>
      <c r="B114" s="915"/>
      <c r="C114" s="752" t="s">
        <v>426</v>
      </c>
      <c r="D114" s="752"/>
      <c r="E114" s="752"/>
      <c r="F114" s="752"/>
      <c r="G114" s="752"/>
      <c r="H114" s="752"/>
      <c r="I114" s="752"/>
      <c r="J114" s="752"/>
      <c r="K114" s="752"/>
      <c r="L114" s="752"/>
      <c r="M114" s="752"/>
      <c r="N114" s="752"/>
      <c r="O114" s="752"/>
      <c r="P114" s="752"/>
      <c r="Q114" s="752"/>
      <c r="R114" s="752"/>
      <c r="S114" s="752"/>
      <c r="T114" s="752"/>
      <c r="U114" s="752"/>
      <c r="V114" s="752"/>
      <c r="W114" s="752"/>
      <c r="X114" s="752"/>
      <c r="Y114" s="752"/>
      <c r="Z114" s="753"/>
      <c r="AA114" s="779">
        <v>7900</v>
      </c>
      <c r="AB114" s="780"/>
      <c r="AC114" s="780"/>
      <c r="AD114" s="780"/>
      <c r="AE114" s="781"/>
      <c r="AF114" s="782">
        <v>7881</v>
      </c>
      <c r="AG114" s="780"/>
      <c r="AH114" s="780"/>
      <c r="AI114" s="780"/>
      <c r="AJ114" s="781"/>
      <c r="AK114" s="782">
        <v>7760</v>
      </c>
      <c r="AL114" s="780"/>
      <c r="AM114" s="780"/>
      <c r="AN114" s="780"/>
      <c r="AO114" s="781"/>
      <c r="AP114" s="824">
        <v>0.2</v>
      </c>
      <c r="AQ114" s="825"/>
      <c r="AR114" s="825"/>
      <c r="AS114" s="825"/>
      <c r="AT114" s="826"/>
      <c r="AU114" s="932"/>
      <c r="AV114" s="933"/>
      <c r="AW114" s="933"/>
      <c r="AX114" s="933"/>
      <c r="AY114" s="933"/>
      <c r="AZ114" s="815" t="s">
        <v>427</v>
      </c>
      <c r="BA114" s="752"/>
      <c r="BB114" s="752"/>
      <c r="BC114" s="752"/>
      <c r="BD114" s="752"/>
      <c r="BE114" s="752"/>
      <c r="BF114" s="752"/>
      <c r="BG114" s="752"/>
      <c r="BH114" s="752"/>
      <c r="BI114" s="752"/>
      <c r="BJ114" s="752"/>
      <c r="BK114" s="752"/>
      <c r="BL114" s="752"/>
      <c r="BM114" s="752"/>
      <c r="BN114" s="752"/>
      <c r="BO114" s="752"/>
      <c r="BP114" s="753"/>
      <c r="BQ114" s="816">
        <v>1103220</v>
      </c>
      <c r="BR114" s="817"/>
      <c r="BS114" s="817"/>
      <c r="BT114" s="817"/>
      <c r="BU114" s="817"/>
      <c r="BV114" s="817">
        <v>1109696</v>
      </c>
      <c r="BW114" s="817"/>
      <c r="BX114" s="817"/>
      <c r="BY114" s="817"/>
      <c r="BZ114" s="817"/>
      <c r="CA114" s="817">
        <v>1131589</v>
      </c>
      <c r="CB114" s="817"/>
      <c r="CC114" s="817"/>
      <c r="CD114" s="817"/>
      <c r="CE114" s="817"/>
      <c r="CF114" s="875">
        <v>25</v>
      </c>
      <c r="CG114" s="876"/>
      <c r="CH114" s="876"/>
      <c r="CI114" s="876"/>
      <c r="CJ114" s="876"/>
      <c r="CK114" s="927"/>
      <c r="CL114" s="821"/>
      <c r="CM114" s="815" t="s">
        <v>428</v>
      </c>
      <c r="CN114" s="752"/>
      <c r="CO114" s="752"/>
      <c r="CP114" s="752"/>
      <c r="CQ114" s="752"/>
      <c r="CR114" s="752"/>
      <c r="CS114" s="752"/>
      <c r="CT114" s="752"/>
      <c r="CU114" s="752"/>
      <c r="CV114" s="752"/>
      <c r="CW114" s="752"/>
      <c r="CX114" s="752"/>
      <c r="CY114" s="752"/>
      <c r="CZ114" s="752"/>
      <c r="DA114" s="752"/>
      <c r="DB114" s="752"/>
      <c r="DC114" s="752"/>
      <c r="DD114" s="752"/>
      <c r="DE114" s="752"/>
      <c r="DF114" s="753"/>
      <c r="DG114" s="779" t="s">
        <v>122</v>
      </c>
      <c r="DH114" s="780"/>
      <c r="DI114" s="780"/>
      <c r="DJ114" s="780"/>
      <c r="DK114" s="781"/>
      <c r="DL114" s="782" t="s">
        <v>122</v>
      </c>
      <c r="DM114" s="780"/>
      <c r="DN114" s="780"/>
      <c r="DO114" s="780"/>
      <c r="DP114" s="781"/>
      <c r="DQ114" s="782" t="s">
        <v>122</v>
      </c>
      <c r="DR114" s="780"/>
      <c r="DS114" s="780"/>
      <c r="DT114" s="780"/>
      <c r="DU114" s="781"/>
      <c r="DV114" s="824" t="s">
        <v>122</v>
      </c>
      <c r="DW114" s="825"/>
      <c r="DX114" s="825"/>
      <c r="DY114" s="825"/>
      <c r="DZ114" s="826"/>
    </row>
    <row r="115" spans="1:130" s="218" customFormat="1" ht="26.25" customHeight="1" x14ac:dyDescent="0.15">
      <c r="A115" s="914"/>
      <c r="B115" s="915"/>
      <c r="C115" s="752" t="s">
        <v>429</v>
      </c>
      <c r="D115" s="752"/>
      <c r="E115" s="752"/>
      <c r="F115" s="752"/>
      <c r="G115" s="752"/>
      <c r="H115" s="752"/>
      <c r="I115" s="752"/>
      <c r="J115" s="752"/>
      <c r="K115" s="752"/>
      <c r="L115" s="752"/>
      <c r="M115" s="752"/>
      <c r="N115" s="752"/>
      <c r="O115" s="752"/>
      <c r="P115" s="752"/>
      <c r="Q115" s="752"/>
      <c r="R115" s="752"/>
      <c r="S115" s="752"/>
      <c r="T115" s="752"/>
      <c r="U115" s="752"/>
      <c r="V115" s="752"/>
      <c r="W115" s="752"/>
      <c r="X115" s="752"/>
      <c r="Y115" s="752"/>
      <c r="Z115" s="753"/>
      <c r="AA115" s="918">
        <v>69</v>
      </c>
      <c r="AB115" s="919"/>
      <c r="AC115" s="919"/>
      <c r="AD115" s="919"/>
      <c r="AE115" s="920"/>
      <c r="AF115" s="921" t="s">
        <v>122</v>
      </c>
      <c r="AG115" s="919"/>
      <c r="AH115" s="919"/>
      <c r="AI115" s="919"/>
      <c r="AJ115" s="920"/>
      <c r="AK115" s="921">
        <v>42</v>
      </c>
      <c r="AL115" s="919"/>
      <c r="AM115" s="919"/>
      <c r="AN115" s="919"/>
      <c r="AO115" s="920"/>
      <c r="AP115" s="922">
        <v>0</v>
      </c>
      <c r="AQ115" s="923"/>
      <c r="AR115" s="923"/>
      <c r="AS115" s="923"/>
      <c r="AT115" s="924"/>
      <c r="AU115" s="932"/>
      <c r="AV115" s="933"/>
      <c r="AW115" s="933"/>
      <c r="AX115" s="933"/>
      <c r="AY115" s="933"/>
      <c r="AZ115" s="815" t="s">
        <v>430</v>
      </c>
      <c r="BA115" s="752"/>
      <c r="BB115" s="752"/>
      <c r="BC115" s="752"/>
      <c r="BD115" s="752"/>
      <c r="BE115" s="752"/>
      <c r="BF115" s="752"/>
      <c r="BG115" s="752"/>
      <c r="BH115" s="752"/>
      <c r="BI115" s="752"/>
      <c r="BJ115" s="752"/>
      <c r="BK115" s="752"/>
      <c r="BL115" s="752"/>
      <c r="BM115" s="752"/>
      <c r="BN115" s="752"/>
      <c r="BO115" s="752"/>
      <c r="BP115" s="753"/>
      <c r="BQ115" s="816" t="s">
        <v>122</v>
      </c>
      <c r="BR115" s="817"/>
      <c r="BS115" s="817"/>
      <c r="BT115" s="817"/>
      <c r="BU115" s="817"/>
      <c r="BV115" s="817" t="s">
        <v>122</v>
      </c>
      <c r="BW115" s="817"/>
      <c r="BX115" s="817"/>
      <c r="BY115" s="817"/>
      <c r="BZ115" s="817"/>
      <c r="CA115" s="817" t="s">
        <v>122</v>
      </c>
      <c r="CB115" s="817"/>
      <c r="CC115" s="817"/>
      <c r="CD115" s="817"/>
      <c r="CE115" s="817"/>
      <c r="CF115" s="875" t="s">
        <v>122</v>
      </c>
      <c r="CG115" s="876"/>
      <c r="CH115" s="876"/>
      <c r="CI115" s="876"/>
      <c r="CJ115" s="876"/>
      <c r="CK115" s="927"/>
      <c r="CL115" s="821"/>
      <c r="CM115" s="815" t="s">
        <v>431</v>
      </c>
      <c r="CN115" s="752"/>
      <c r="CO115" s="752"/>
      <c r="CP115" s="752"/>
      <c r="CQ115" s="752"/>
      <c r="CR115" s="752"/>
      <c r="CS115" s="752"/>
      <c r="CT115" s="752"/>
      <c r="CU115" s="752"/>
      <c r="CV115" s="752"/>
      <c r="CW115" s="752"/>
      <c r="CX115" s="752"/>
      <c r="CY115" s="752"/>
      <c r="CZ115" s="752"/>
      <c r="DA115" s="752"/>
      <c r="DB115" s="752"/>
      <c r="DC115" s="752"/>
      <c r="DD115" s="752"/>
      <c r="DE115" s="752"/>
      <c r="DF115" s="753"/>
      <c r="DG115" s="779" t="s">
        <v>122</v>
      </c>
      <c r="DH115" s="780"/>
      <c r="DI115" s="780"/>
      <c r="DJ115" s="780"/>
      <c r="DK115" s="781"/>
      <c r="DL115" s="782" t="s">
        <v>122</v>
      </c>
      <c r="DM115" s="780"/>
      <c r="DN115" s="780"/>
      <c r="DO115" s="780"/>
      <c r="DP115" s="781"/>
      <c r="DQ115" s="782" t="s">
        <v>122</v>
      </c>
      <c r="DR115" s="780"/>
      <c r="DS115" s="780"/>
      <c r="DT115" s="780"/>
      <c r="DU115" s="781"/>
      <c r="DV115" s="824" t="s">
        <v>122</v>
      </c>
      <c r="DW115" s="825"/>
      <c r="DX115" s="825"/>
      <c r="DY115" s="825"/>
      <c r="DZ115" s="826"/>
    </row>
    <row r="116" spans="1:130" s="218" customFormat="1" ht="26.25" customHeight="1" x14ac:dyDescent="0.15">
      <c r="A116" s="916"/>
      <c r="B116" s="917"/>
      <c r="C116" s="839" t="s">
        <v>432</v>
      </c>
      <c r="D116" s="839"/>
      <c r="E116" s="839"/>
      <c r="F116" s="839"/>
      <c r="G116" s="839"/>
      <c r="H116" s="839"/>
      <c r="I116" s="839"/>
      <c r="J116" s="839"/>
      <c r="K116" s="839"/>
      <c r="L116" s="839"/>
      <c r="M116" s="839"/>
      <c r="N116" s="839"/>
      <c r="O116" s="839"/>
      <c r="P116" s="839"/>
      <c r="Q116" s="839"/>
      <c r="R116" s="839"/>
      <c r="S116" s="839"/>
      <c r="T116" s="839"/>
      <c r="U116" s="839"/>
      <c r="V116" s="839"/>
      <c r="W116" s="839"/>
      <c r="X116" s="839"/>
      <c r="Y116" s="839"/>
      <c r="Z116" s="840"/>
      <c r="AA116" s="779" t="s">
        <v>122</v>
      </c>
      <c r="AB116" s="780"/>
      <c r="AC116" s="780"/>
      <c r="AD116" s="780"/>
      <c r="AE116" s="781"/>
      <c r="AF116" s="782" t="s">
        <v>122</v>
      </c>
      <c r="AG116" s="780"/>
      <c r="AH116" s="780"/>
      <c r="AI116" s="780"/>
      <c r="AJ116" s="781"/>
      <c r="AK116" s="782" t="s">
        <v>122</v>
      </c>
      <c r="AL116" s="780"/>
      <c r="AM116" s="780"/>
      <c r="AN116" s="780"/>
      <c r="AO116" s="781"/>
      <c r="AP116" s="824" t="s">
        <v>122</v>
      </c>
      <c r="AQ116" s="825"/>
      <c r="AR116" s="825"/>
      <c r="AS116" s="825"/>
      <c r="AT116" s="826"/>
      <c r="AU116" s="932"/>
      <c r="AV116" s="933"/>
      <c r="AW116" s="933"/>
      <c r="AX116" s="933"/>
      <c r="AY116" s="933"/>
      <c r="AZ116" s="909" t="s">
        <v>433</v>
      </c>
      <c r="BA116" s="910"/>
      <c r="BB116" s="910"/>
      <c r="BC116" s="910"/>
      <c r="BD116" s="910"/>
      <c r="BE116" s="910"/>
      <c r="BF116" s="910"/>
      <c r="BG116" s="910"/>
      <c r="BH116" s="910"/>
      <c r="BI116" s="910"/>
      <c r="BJ116" s="910"/>
      <c r="BK116" s="910"/>
      <c r="BL116" s="910"/>
      <c r="BM116" s="910"/>
      <c r="BN116" s="910"/>
      <c r="BO116" s="910"/>
      <c r="BP116" s="911"/>
      <c r="BQ116" s="816" t="s">
        <v>122</v>
      </c>
      <c r="BR116" s="817"/>
      <c r="BS116" s="817"/>
      <c r="BT116" s="817"/>
      <c r="BU116" s="817"/>
      <c r="BV116" s="817" t="s">
        <v>122</v>
      </c>
      <c r="BW116" s="817"/>
      <c r="BX116" s="817"/>
      <c r="BY116" s="817"/>
      <c r="BZ116" s="817"/>
      <c r="CA116" s="817" t="s">
        <v>122</v>
      </c>
      <c r="CB116" s="817"/>
      <c r="CC116" s="817"/>
      <c r="CD116" s="817"/>
      <c r="CE116" s="817"/>
      <c r="CF116" s="875" t="s">
        <v>122</v>
      </c>
      <c r="CG116" s="876"/>
      <c r="CH116" s="876"/>
      <c r="CI116" s="876"/>
      <c r="CJ116" s="876"/>
      <c r="CK116" s="927"/>
      <c r="CL116" s="821"/>
      <c r="CM116" s="815" t="s">
        <v>434</v>
      </c>
      <c r="CN116" s="752"/>
      <c r="CO116" s="752"/>
      <c r="CP116" s="752"/>
      <c r="CQ116" s="752"/>
      <c r="CR116" s="752"/>
      <c r="CS116" s="752"/>
      <c r="CT116" s="752"/>
      <c r="CU116" s="752"/>
      <c r="CV116" s="752"/>
      <c r="CW116" s="752"/>
      <c r="CX116" s="752"/>
      <c r="CY116" s="752"/>
      <c r="CZ116" s="752"/>
      <c r="DA116" s="752"/>
      <c r="DB116" s="752"/>
      <c r="DC116" s="752"/>
      <c r="DD116" s="752"/>
      <c r="DE116" s="752"/>
      <c r="DF116" s="753"/>
      <c r="DG116" s="779" t="s">
        <v>122</v>
      </c>
      <c r="DH116" s="780"/>
      <c r="DI116" s="780"/>
      <c r="DJ116" s="780"/>
      <c r="DK116" s="781"/>
      <c r="DL116" s="782" t="s">
        <v>122</v>
      </c>
      <c r="DM116" s="780"/>
      <c r="DN116" s="780"/>
      <c r="DO116" s="780"/>
      <c r="DP116" s="781"/>
      <c r="DQ116" s="782" t="s">
        <v>122</v>
      </c>
      <c r="DR116" s="780"/>
      <c r="DS116" s="780"/>
      <c r="DT116" s="780"/>
      <c r="DU116" s="781"/>
      <c r="DV116" s="824" t="s">
        <v>122</v>
      </c>
      <c r="DW116" s="825"/>
      <c r="DX116" s="825"/>
      <c r="DY116" s="825"/>
      <c r="DZ116" s="826"/>
    </row>
    <row r="117" spans="1:130" s="218" customFormat="1" ht="26.25" customHeight="1" x14ac:dyDescent="0.15">
      <c r="A117" s="895" t="s">
        <v>178</v>
      </c>
      <c r="B117" s="896"/>
      <c r="C117" s="896"/>
      <c r="D117" s="896"/>
      <c r="E117" s="896"/>
      <c r="F117" s="896"/>
      <c r="G117" s="896"/>
      <c r="H117" s="896"/>
      <c r="I117" s="896"/>
      <c r="J117" s="896"/>
      <c r="K117" s="896"/>
      <c r="L117" s="896"/>
      <c r="M117" s="896"/>
      <c r="N117" s="896"/>
      <c r="O117" s="896"/>
      <c r="P117" s="896"/>
      <c r="Q117" s="896"/>
      <c r="R117" s="896"/>
      <c r="S117" s="896"/>
      <c r="T117" s="896"/>
      <c r="U117" s="896"/>
      <c r="V117" s="896"/>
      <c r="W117" s="896"/>
      <c r="X117" s="896"/>
      <c r="Y117" s="877" t="s">
        <v>435</v>
      </c>
      <c r="Z117" s="897"/>
      <c r="AA117" s="902">
        <v>1221965</v>
      </c>
      <c r="AB117" s="903"/>
      <c r="AC117" s="903"/>
      <c r="AD117" s="903"/>
      <c r="AE117" s="904"/>
      <c r="AF117" s="905">
        <v>1227286</v>
      </c>
      <c r="AG117" s="903"/>
      <c r="AH117" s="903"/>
      <c r="AI117" s="903"/>
      <c r="AJ117" s="904"/>
      <c r="AK117" s="905">
        <v>1352073</v>
      </c>
      <c r="AL117" s="903"/>
      <c r="AM117" s="903"/>
      <c r="AN117" s="903"/>
      <c r="AO117" s="904"/>
      <c r="AP117" s="906"/>
      <c r="AQ117" s="907"/>
      <c r="AR117" s="907"/>
      <c r="AS117" s="907"/>
      <c r="AT117" s="908"/>
      <c r="AU117" s="932"/>
      <c r="AV117" s="933"/>
      <c r="AW117" s="933"/>
      <c r="AX117" s="933"/>
      <c r="AY117" s="933"/>
      <c r="AZ117" s="863" t="s">
        <v>436</v>
      </c>
      <c r="BA117" s="864"/>
      <c r="BB117" s="864"/>
      <c r="BC117" s="864"/>
      <c r="BD117" s="864"/>
      <c r="BE117" s="864"/>
      <c r="BF117" s="864"/>
      <c r="BG117" s="864"/>
      <c r="BH117" s="864"/>
      <c r="BI117" s="864"/>
      <c r="BJ117" s="864"/>
      <c r="BK117" s="864"/>
      <c r="BL117" s="864"/>
      <c r="BM117" s="864"/>
      <c r="BN117" s="864"/>
      <c r="BO117" s="864"/>
      <c r="BP117" s="865"/>
      <c r="BQ117" s="816" t="s">
        <v>122</v>
      </c>
      <c r="BR117" s="817"/>
      <c r="BS117" s="817"/>
      <c r="BT117" s="817"/>
      <c r="BU117" s="817"/>
      <c r="BV117" s="817" t="s">
        <v>122</v>
      </c>
      <c r="BW117" s="817"/>
      <c r="BX117" s="817"/>
      <c r="BY117" s="817"/>
      <c r="BZ117" s="817"/>
      <c r="CA117" s="817" t="s">
        <v>122</v>
      </c>
      <c r="CB117" s="817"/>
      <c r="CC117" s="817"/>
      <c r="CD117" s="817"/>
      <c r="CE117" s="817"/>
      <c r="CF117" s="875" t="s">
        <v>122</v>
      </c>
      <c r="CG117" s="876"/>
      <c r="CH117" s="876"/>
      <c r="CI117" s="876"/>
      <c r="CJ117" s="876"/>
      <c r="CK117" s="927"/>
      <c r="CL117" s="821"/>
      <c r="CM117" s="815" t="s">
        <v>437</v>
      </c>
      <c r="CN117" s="752"/>
      <c r="CO117" s="752"/>
      <c r="CP117" s="752"/>
      <c r="CQ117" s="752"/>
      <c r="CR117" s="752"/>
      <c r="CS117" s="752"/>
      <c r="CT117" s="752"/>
      <c r="CU117" s="752"/>
      <c r="CV117" s="752"/>
      <c r="CW117" s="752"/>
      <c r="CX117" s="752"/>
      <c r="CY117" s="752"/>
      <c r="CZ117" s="752"/>
      <c r="DA117" s="752"/>
      <c r="DB117" s="752"/>
      <c r="DC117" s="752"/>
      <c r="DD117" s="752"/>
      <c r="DE117" s="752"/>
      <c r="DF117" s="753"/>
      <c r="DG117" s="779" t="s">
        <v>122</v>
      </c>
      <c r="DH117" s="780"/>
      <c r="DI117" s="780"/>
      <c r="DJ117" s="780"/>
      <c r="DK117" s="781"/>
      <c r="DL117" s="782" t="s">
        <v>122</v>
      </c>
      <c r="DM117" s="780"/>
      <c r="DN117" s="780"/>
      <c r="DO117" s="780"/>
      <c r="DP117" s="781"/>
      <c r="DQ117" s="782" t="s">
        <v>122</v>
      </c>
      <c r="DR117" s="780"/>
      <c r="DS117" s="780"/>
      <c r="DT117" s="780"/>
      <c r="DU117" s="781"/>
      <c r="DV117" s="824" t="s">
        <v>122</v>
      </c>
      <c r="DW117" s="825"/>
      <c r="DX117" s="825"/>
      <c r="DY117" s="825"/>
      <c r="DZ117" s="826"/>
    </row>
    <row r="118" spans="1:130" s="218" customFormat="1" ht="26.25" customHeight="1" x14ac:dyDescent="0.15">
      <c r="A118" s="895" t="s">
        <v>411</v>
      </c>
      <c r="B118" s="896"/>
      <c r="C118" s="896"/>
      <c r="D118" s="896"/>
      <c r="E118" s="896"/>
      <c r="F118" s="896"/>
      <c r="G118" s="896"/>
      <c r="H118" s="896"/>
      <c r="I118" s="896"/>
      <c r="J118" s="896"/>
      <c r="K118" s="896"/>
      <c r="L118" s="896"/>
      <c r="M118" s="896"/>
      <c r="N118" s="896"/>
      <c r="O118" s="896"/>
      <c r="P118" s="896"/>
      <c r="Q118" s="896"/>
      <c r="R118" s="896"/>
      <c r="S118" s="896"/>
      <c r="T118" s="896"/>
      <c r="U118" s="896"/>
      <c r="V118" s="896"/>
      <c r="W118" s="896"/>
      <c r="X118" s="896"/>
      <c r="Y118" s="896"/>
      <c r="Z118" s="897"/>
      <c r="AA118" s="898" t="s">
        <v>408</v>
      </c>
      <c r="AB118" s="896"/>
      <c r="AC118" s="896"/>
      <c r="AD118" s="896"/>
      <c r="AE118" s="897"/>
      <c r="AF118" s="898" t="s">
        <v>409</v>
      </c>
      <c r="AG118" s="896"/>
      <c r="AH118" s="896"/>
      <c r="AI118" s="896"/>
      <c r="AJ118" s="897"/>
      <c r="AK118" s="898" t="s">
        <v>295</v>
      </c>
      <c r="AL118" s="896"/>
      <c r="AM118" s="896"/>
      <c r="AN118" s="896"/>
      <c r="AO118" s="897"/>
      <c r="AP118" s="899" t="s">
        <v>410</v>
      </c>
      <c r="AQ118" s="900"/>
      <c r="AR118" s="900"/>
      <c r="AS118" s="900"/>
      <c r="AT118" s="901"/>
      <c r="AU118" s="932"/>
      <c r="AV118" s="933"/>
      <c r="AW118" s="933"/>
      <c r="AX118" s="933"/>
      <c r="AY118" s="933"/>
      <c r="AZ118" s="838" t="s">
        <v>438</v>
      </c>
      <c r="BA118" s="839"/>
      <c r="BB118" s="839"/>
      <c r="BC118" s="839"/>
      <c r="BD118" s="839"/>
      <c r="BE118" s="839"/>
      <c r="BF118" s="839"/>
      <c r="BG118" s="839"/>
      <c r="BH118" s="839"/>
      <c r="BI118" s="839"/>
      <c r="BJ118" s="839"/>
      <c r="BK118" s="839"/>
      <c r="BL118" s="839"/>
      <c r="BM118" s="839"/>
      <c r="BN118" s="839"/>
      <c r="BO118" s="839"/>
      <c r="BP118" s="840"/>
      <c r="BQ118" s="879" t="s">
        <v>122</v>
      </c>
      <c r="BR118" s="845"/>
      <c r="BS118" s="845"/>
      <c r="BT118" s="845"/>
      <c r="BU118" s="845"/>
      <c r="BV118" s="845" t="s">
        <v>122</v>
      </c>
      <c r="BW118" s="845"/>
      <c r="BX118" s="845"/>
      <c r="BY118" s="845"/>
      <c r="BZ118" s="845"/>
      <c r="CA118" s="845" t="s">
        <v>122</v>
      </c>
      <c r="CB118" s="845"/>
      <c r="CC118" s="845"/>
      <c r="CD118" s="845"/>
      <c r="CE118" s="845"/>
      <c r="CF118" s="875" t="s">
        <v>122</v>
      </c>
      <c r="CG118" s="876"/>
      <c r="CH118" s="876"/>
      <c r="CI118" s="876"/>
      <c r="CJ118" s="876"/>
      <c r="CK118" s="927"/>
      <c r="CL118" s="821"/>
      <c r="CM118" s="815" t="s">
        <v>439</v>
      </c>
      <c r="CN118" s="752"/>
      <c r="CO118" s="752"/>
      <c r="CP118" s="752"/>
      <c r="CQ118" s="752"/>
      <c r="CR118" s="752"/>
      <c r="CS118" s="752"/>
      <c r="CT118" s="752"/>
      <c r="CU118" s="752"/>
      <c r="CV118" s="752"/>
      <c r="CW118" s="752"/>
      <c r="CX118" s="752"/>
      <c r="CY118" s="752"/>
      <c r="CZ118" s="752"/>
      <c r="DA118" s="752"/>
      <c r="DB118" s="752"/>
      <c r="DC118" s="752"/>
      <c r="DD118" s="752"/>
      <c r="DE118" s="752"/>
      <c r="DF118" s="753"/>
      <c r="DG118" s="779" t="s">
        <v>122</v>
      </c>
      <c r="DH118" s="780"/>
      <c r="DI118" s="780"/>
      <c r="DJ118" s="780"/>
      <c r="DK118" s="781"/>
      <c r="DL118" s="782" t="s">
        <v>122</v>
      </c>
      <c r="DM118" s="780"/>
      <c r="DN118" s="780"/>
      <c r="DO118" s="780"/>
      <c r="DP118" s="781"/>
      <c r="DQ118" s="782" t="s">
        <v>122</v>
      </c>
      <c r="DR118" s="780"/>
      <c r="DS118" s="780"/>
      <c r="DT118" s="780"/>
      <c r="DU118" s="781"/>
      <c r="DV118" s="824" t="s">
        <v>122</v>
      </c>
      <c r="DW118" s="825"/>
      <c r="DX118" s="825"/>
      <c r="DY118" s="825"/>
      <c r="DZ118" s="826"/>
    </row>
    <row r="119" spans="1:130" s="218" customFormat="1" ht="26.25" customHeight="1" x14ac:dyDescent="0.15">
      <c r="A119" s="818" t="s">
        <v>414</v>
      </c>
      <c r="B119" s="819"/>
      <c r="C119" s="860" t="s">
        <v>415</v>
      </c>
      <c r="D119" s="808"/>
      <c r="E119" s="808"/>
      <c r="F119" s="808"/>
      <c r="G119" s="808"/>
      <c r="H119" s="808"/>
      <c r="I119" s="808"/>
      <c r="J119" s="808"/>
      <c r="K119" s="808"/>
      <c r="L119" s="808"/>
      <c r="M119" s="808"/>
      <c r="N119" s="808"/>
      <c r="O119" s="808"/>
      <c r="P119" s="808"/>
      <c r="Q119" s="808"/>
      <c r="R119" s="808"/>
      <c r="S119" s="808"/>
      <c r="T119" s="808"/>
      <c r="U119" s="808"/>
      <c r="V119" s="808"/>
      <c r="W119" s="808"/>
      <c r="X119" s="808"/>
      <c r="Y119" s="808"/>
      <c r="Z119" s="809"/>
      <c r="AA119" s="888" t="s">
        <v>122</v>
      </c>
      <c r="AB119" s="889"/>
      <c r="AC119" s="889"/>
      <c r="AD119" s="889"/>
      <c r="AE119" s="890"/>
      <c r="AF119" s="891" t="s">
        <v>122</v>
      </c>
      <c r="AG119" s="889"/>
      <c r="AH119" s="889"/>
      <c r="AI119" s="889"/>
      <c r="AJ119" s="890"/>
      <c r="AK119" s="891" t="s">
        <v>122</v>
      </c>
      <c r="AL119" s="889"/>
      <c r="AM119" s="889"/>
      <c r="AN119" s="889"/>
      <c r="AO119" s="890"/>
      <c r="AP119" s="892" t="s">
        <v>122</v>
      </c>
      <c r="AQ119" s="893"/>
      <c r="AR119" s="893"/>
      <c r="AS119" s="893"/>
      <c r="AT119" s="894"/>
      <c r="AU119" s="934"/>
      <c r="AV119" s="935"/>
      <c r="AW119" s="935"/>
      <c r="AX119" s="935"/>
      <c r="AY119" s="935"/>
      <c r="AZ119" s="239" t="s">
        <v>178</v>
      </c>
      <c r="BA119" s="239"/>
      <c r="BB119" s="239"/>
      <c r="BC119" s="239"/>
      <c r="BD119" s="239"/>
      <c r="BE119" s="239"/>
      <c r="BF119" s="239"/>
      <c r="BG119" s="239"/>
      <c r="BH119" s="239"/>
      <c r="BI119" s="239"/>
      <c r="BJ119" s="239"/>
      <c r="BK119" s="239"/>
      <c r="BL119" s="239"/>
      <c r="BM119" s="239"/>
      <c r="BN119" s="239"/>
      <c r="BO119" s="877" t="s">
        <v>440</v>
      </c>
      <c r="BP119" s="878"/>
      <c r="BQ119" s="879">
        <v>12638559</v>
      </c>
      <c r="BR119" s="845"/>
      <c r="BS119" s="845"/>
      <c r="BT119" s="845"/>
      <c r="BU119" s="845"/>
      <c r="BV119" s="845">
        <v>12138615</v>
      </c>
      <c r="BW119" s="845"/>
      <c r="BX119" s="845"/>
      <c r="BY119" s="845"/>
      <c r="BZ119" s="845"/>
      <c r="CA119" s="845">
        <v>11440687</v>
      </c>
      <c r="CB119" s="845"/>
      <c r="CC119" s="845"/>
      <c r="CD119" s="845"/>
      <c r="CE119" s="845"/>
      <c r="CF119" s="748"/>
      <c r="CG119" s="749"/>
      <c r="CH119" s="749"/>
      <c r="CI119" s="749"/>
      <c r="CJ119" s="834"/>
      <c r="CK119" s="928"/>
      <c r="CL119" s="823"/>
      <c r="CM119" s="838" t="s">
        <v>441</v>
      </c>
      <c r="CN119" s="839"/>
      <c r="CO119" s="839"/>
      <c r="CP119" s="839"/>
      <c r="CQ119" s="839"/>
      <c r="CR119" s="839"/>
      <c r="CS119" s="839"/>
      <c r="CT119" s="839"/>
      <c r="CU119" s="839"/>
      <c r="CV119" s="839"/>
      <c r="CW119" s="839"/>
      <c r="CX119" s="839"/>
      <c r="CY119" s="839"/>
      <c r="CZ119" s="839"/>
      <c r="DA119" s="839"/>
      <c r="DB119" s="839"/>
      <c r="DC119" s="839"/>
      <c r="DD119" s="839"/>
      <c r="DE119" s="839"/>
      <c r="DF119" s="840"/>
      <c r="DG119" s="763" t="s">
        <v>122</v>
      </c>
      <c r="DH119" s="764"/>
      <c r="DI119" s="764"/>
      <c r="DJ119" s="764"/>
      <c r="DK119" s="765"/>
      <c r="DL119" s="766" t="s">
        <v>122</v>
      </c>
      <c r="DM119" s="764"/>
      <c r="DN119" s="764"/>
      <c r="DO119" s="764"/>
      <c r="DP119" s="765"/>
      <c r="DQ119" s="766" t="s">
        <v>122</v>
      </c>
      <c r="DR119" s="764"/>
      <c r="DS119" s="764"/>
      <c r="DT119" s="764"/>
      <c r="DU119" s="765"/>
      <c r="DV119" s="848" t="s">
        <v>122</v>
      </c>
      <c r="DW119" s="849"/>
      <c r="DX119" s="849"/>
      <c r="DY119" s="849"/>
      <c r="DZ119" s="850"/>
    </row>
    <row r="120" spans="1:130" s="218" customFormat="1" ht="26.25" customHeight="1" x14ac:dyDescent="0.15">
      <c r="A120" s="820"/>
      <c r="B120" s="821"/>
      <c r="C120" s="815" t="s">
        <v>418</v>
      </c>
      <c r="D120" s="752"/>
      <c r="E120" s="752"/>
      <c r="F120" s="752"/>
      <c r="G120" s="752"/>
      <c r="H120" s="752"/>
      <c r="I120" s="752"/>
      <c r="J120" s="752"/>
      <c r="K120" s="752"/>
      <c r="L120" s="752"/>
      <c r="M120" s="752"/>
      <c r="N120" s="752"/>
      <c r="O120" s="752"/>
      <c r="P120" s="752"/>
      <c r="Q120" s="752"/>
      <c r="R120" s="752"/>
      <c r="S120" s="752"/>
      <c r="T120" s="752"/>
      <c r="U120" s="752"/>
      <c r="V120" s="752"/>
      <c r="W120" s="752"/>
      <c r="X120" s="752"/>
      <c r="Y120" s="752"/>
      <c r="Z120" s="753"/>
      <c r="AA120" s="779" t="s">
        <v>122</v>
      </c>
      <c r="AB120" s="780"/>
      <c r="AC120" s="780"/>
      <c r="AD120" s="780"/>
      <c r="AE120" s="781"/>
      <c r="AF120" s="782" t="s">
        <v>122</v>
      </c>
      <c r="AG120" s="780"/>
      <c r="AH120" s="780"/>
      <c r="AI120" s="780"/>
      <c r="AJ120" s="781"/>
      <c r="AK120" s="782" t="s">
        <v>122</v>
      </c>
      <c r="AL120" s="780"/>
      <c r="AM120" s="780"/>
      <c r="AN120" s="780"/>
      <c r="AO120" s="781"/>
      <c r="AP120" s="824" t="s">
        <v>122</v>
      </c>
      <c r="AQ120" s="825"/>
      <c r="AR120" s="825"/>
      <c r="AS120" s="825"/>
      <c r="AT120" s="826"/>
      <c r="AU120" s="880" t="s">
        <v>442</v>
      </c>
      <c r="AV120" s="881"/>
      <c r="AW120" s="881"/>
      <c r="AX120" s="881"/>
      <c r="AY120" s="882"/>
      <c r="AZ120" s="860" t="s">
        <v>443</v>
      </c>
      <c r="BA120" s="808"/>
      <c r="BB120" s="808"/>
      <c r="BC120" s="808"/>
      <c r="BD120" s="808"/>
      <c r="BE120" s="808"/>
      <c r="BF120" s="808"/>
      <c r="BG120" s="808"/>
      <c r="BH120" s="808"/>
      <c r="BI120" s="808"/>
      <c r="BJ120" s="808"/>
      <c r="BK120" s="808"/>
      <c r="BL120" s="808"/>
      <c r="BM120" s="808"/>
      <c r="BN120" s="808"/>
      <c r="BO120" s="808"/>
      <c r="BP120" s="809"/>
      <c r="BQ120" s="861">
        <v>4472975</v>
      </c>
      <c r="BR120" s="842"/>
      <c r="BS120" s="842"/>
      <c r="BT120" s="842"/>
      <c r="BU120" s="842"/>
      <c r="BV120" s="842">
        <v>4479100</v>
      </c>
      <c r="BW120" s="842"/>
      <c r="BX120" s="842"/>
      <c r="BY120" s="842"/>
      <c r="BZ120" s="842"/>
      <c r="CA120" s="842">
        <v>4495994</v>
      </c>
      <c r="CB120" s="842"/>
      <c r="CC120" s="842"/>
      <c r="CD120" s="842"/>
      <c r="CE120" s="842"/>
      <c r="CF120" s="866">
        <v>99.3</v>
      </c>
      <c r="CG120" s="867"/>
      <c r="CH120" s="867"/>
      <c r="CI120" s="867"/>
      <c r="CJ120" s="867"/>
      <c r="CK120" s="868" t="s">
        <v>444</v>
      </c>
      <c r="CL120" s="852"/>
      <c r="CM120" s="852"/>
      <c r="CN120" s="852"/>
      <c r="CO120" s="853"/>
      <c r="CP120" s="872" t="s">
        <v>393</v>
      </c>
      <c r="CQ120" s="873"/>
      <c r="CR120" s="873"/>
      <c r="CS120" s="873"/>
      <c r="CT120" s="873"/>
      <c r="CU120" s="873"/>
      <c r="CV120" s="873"/>
      <c r="CW120" s="873"/>
      <c r="CX120" s="873"/>
      <c r="CY120" s="873"/>
      <c r="CZ120" s="873"/>
      <c r="DA120" s="873"/>
      <c r="DB120" s="873"/>
      <c r="DC120" s="873"/>
      <c r="DD120" s="873"/>
      <c r="DE120" s="873"/>
      <c r="DF120" s="874"/>
      <c r="DG120" s="861">
        <v>395928</v>
      </c>
      <c r="DH120" s="842"/>
      <c r="DI120" s="842"/>
      <c r="DJ120" s="842"/>
      <c r="DK120" s="842"/>
      <c r="DL120" s="842">
        <v>454734</v>
      </c>
      <c r="DM120" s="842"/>
      <c r="DN120" s="842"/>
      <c r="DO120" s="842"/>
      <c r="DP120" s="842"/>
      <c r="DQ120" s="842">
        <v>470433</v>
      </c>
      <c r="DR120" s="842"/>
      <c r="DS120" s="842"/>
      <c r="DT120" s="842"/>
      <c r="DU120" s="842"/>
      <c r="DV120" s="843">
        <v>10.4</v>
      </c>
      <c r="DW120" s="843"/>
      <c r="DX120" s="843"/>
      <c r="DY120" s="843"/>
      <c r="DZ120" s="844"/>
    </row>
    <row r="121" spans="1:130" s="218" customFormat="1" ht="26.25" customHeight="1" x14ac:dyDescent="0.15">
      <c r="A121" s="820"/>
      <c r="B121" s="821"/>
      <c r="C121" s="863" t="s">
        <v>445</v>
      </c>
      <c r="D121" s="864"/>
      <c r="E121" s="864"/>
      <c r="F121" s="864"/>
      <c r="G121" s="864"/>
      <c r="H121" s="864"/>
      <c r="I121" s="864"/>
      <c r="J121" s="864"/>
      <c r="K121" s="864"/>
      <c r="L121" s="864"/>
      <c r="M121" s="864"/>
      <c r="N121" s="864"/>
      <c r="O121" s="864"/>
      <c r="P121" s="864"/>
      <c r="Q121" s="864"/>
      <c r="R121" s="864"/>
      <c r="S121" s="864"/>
      <c r="T121" s="864"/>
      <c r="U121" s="864"/>
      <c r="V121" s="864"/>
      <c r="W121" s="864"/>
      <c r="X121" s="864"/>
      <c r="Y121" s="864"/>
      <c r="Z121" s="865"/>
      <c r="AA121" s="779">
        <v>69</v>
      </c>
      <c r="AB121" s="780"/>
      <c r="AC121" s="780"/>
      <c r="AD121" s="780"/>
      <c r="AE121" s="781"/>
      <c r="AF121" s="782" t="s">
        <v>122</v>
      </c>
      <c r="AG121" s="780"/>
      <c r="AH121" s="780"/>
      <c r="AI121" s="780"/>
      <c r="AJ121" s="781"/>
      <c r="AK121" s="782">
        <v>42</v>
      </c>
      <c r="AL121" s="780"/>
      <c r="AM121" s="780"/>
      <c r="AN121" s="780"/>
      <c r="AO121" s="781"/>
      <c r="AP121" s="824">
        <v>0</v>
      </c>
      <c r="AQ121" s="825"/>
      <c r="AR121" s="825"/>
      <c r="AS121" s="825"/>
      <c r="AT121" s="826"/>
      <c r="AU121" s="883"/>
      <c r="AV121" s="884"/>
      <c r="AW121" s="884"/>
      <c r="AX121" s="884"/>
      <c r="AY121" s="885"/>
      <c r="AZ121" s="815" t="s">
        <v>446</v>
      </c>
      <c r="BA121" s="752"/>
      <c r="BB121" s="752"/>
      <c r="BC121" s="752"/>
      <c r="BD121" s="752"/>
      <c r="BE121" s="752"/>
      <c r="BF121" s="752"/>
      <c r="BG121" s="752"/>
      <c r="BH121" s="752"/>
      <c r="BI121" s="752"/>
      <c r="BJ121" s="752"/>
      <c r="BK121" s="752"/>
      <c r="BL121" s="752"/>
      <c r="BM121" s="752"/>
      <c r="BN121" s="752"/>
      <c r="BO121" s="752"/>
      <c r="BP121" s="753"/>
      <c r="BQ121" s="816">
        <v>485904</v>
      </c>
      <c r="BR121" s="817"/>
      <c r="BS121" s="817"/>
      <c r="BT121" s="817"/>
      <c r="BU121" s="817"/>
      <c r="BV121" s="817">
        <v>475798</v>
      </c>
      <c r="BW121" s="817"/>
      <c r="BX121" s="817"/>
      <c r="BY121" s="817"/>
      <c r="BZ121" s="817"/>
      <c r="CA121" s="817">
        <v>469120</v>
      </c>
      <c r="CB121" s="817"/>
      <c r="CC121" s="817"/>
      <c r="CD121" s="817"/>
      <c r="CE121" s="817"/>
      <c r="CF121" s="875">
        <v>10.4</v>
      </c>
      <c r="CG121" s="876"/>
      <c r="CH121" s="876"/>
      <c r="CI121" s="876"/>
      <c r="CJ121" s="876"/>
      <c r="CK121" s="869"/>
      <c r="CL121" s="855"/>
      <c r="CM121" s="855"/>
      <c r="CN121" s="855"/>
      <c r="CO121" s="856"/>
      <c r="CP121" s="835" t="s">
        <v>391</v>
      </c>
      <c r="CQ121" s="836"/>
      <c r="CR121" s="836"/>
      <c r="CS121" s="836"/>
      <c r="CT121" s="836"/>
      <c r="CU121" s="836"/>
      <c r="CV121" s="836"/>
      <c r="CW121" s="836"/>
      <c r="CX121" s="836"/>
      <c r="CY121" s="836"/>
      <c r="CZ121" s="836"/>
      <c r="DA121" s="836"/>
      <c r="DB121" s="836"/>
      <c r="DC121" s="836"/>
      <c r="DD121" s="836"/>
      <c r="DE121" s="836"/>
      <c r="DF121" s="837"/>
      <c r="DG121" s="816">
        <v>86792</v>
      </c>
      <c r="DH121" s="817"/>
      <c r="DI121" s="817"/>
      <c r="DJ121" s="817"/>
      <c r="DK121" s="817"/>
      <c r="DL121" s="817">
        <v>91095</v>
      </c>
      <c r="DM121" s="817"/>
      <c r="DN121" s="817"/>
      <c r="DO121" s="817"/>
      <c r="DP121" s="817"/>
      <c r="DQ121" s="817">
        <v>89364</v>
      </c>
      <c r="DR121" s="817"/>
      <c r="DS121" s="817"/>
      <c r="DT121" s="817"/>
      <c r="DU121" s="817"/>
      <c r="DV121" s="794">
        <v>2</v>
      </c>
      <c r="DW121" s="794"/>
      <c r="DX121" s="794"/>
      <c r="DY121" s="794"/>
      <c r="DZ121" s="795"/>
    </row>
    <row r="122" spans="1:130" s="218" customFormat="1" ht="26.25" customHeight="1" x14ac:dyDescent="0.15">
      <c r="A122" s="820"/>
      <c r="B122" s="821"/>
      <c r="C122" s="815" t="s">
        <v>428</v>
      </c>
      <c r="D122" s="752"/>
      <c r="E122" s="752"/>
      <c r="F122" s="752"/>
      <c r="G122" s="752"/>
      <c r="H122" s="752"/>
      <c r="I122" s="752"/>
      <c r="J122" s="752"/>
      <c r="K122" s="752"/>
      <c r="L122" s="752"/>
      <c r="M122" s="752"/>
      <c r="N122" s="752"/>
      <c r="O122" s="752"/>
      <c r="P122" s="752"/>
      <c r="Q122" s="752"/>
      <c r="R122" s="752"/>
      <c r="S122" s="752"/>
      <c r="T122" s="752"/>
      <c r="U122" s="752"/>
      <c r="V122" s="752"/>
      <c r="W122" s="752"/>
      <c r="X122" s="752"/>
      <c r="Y122" s="752"/>
      <c r="Z122" s="753"/>
      <c r="AA122" s="779" t="s">
        <v>122</v>
      </c>
      <c r="AB122" s="780"/>
      <c r="AC122" s="780"/>
      <c r="AD122" s="780"/>
      <c r="AE122" s="781"/>
      <c r="AF122" s="782" t="s">
        <v>122</v>
      </c>
      <c r="AG122" s="780"/>
      <c r="AH122" s="780"/>
      <c r="AI122" s="780"/>
      <c r="AJ122" s="781"/>
      <c r="AK122" s="782" t="s">
        <v>122</v>
      </c>
      <c r="AL122" s="780"/>
      <c r="AM122" s="780"/>
      <c r="AN122" s="780"/>
      <c r="AO122" s="781"/>
      <c r="AP122" s="824" t="s">
        <v>122</v>
      </c>
      <c r="AQ122" s="825"/>
      <c r="AR122" s="825"/>
      <c r="AS122" s="825"/>
      <c r="AT122" s="826"/>
      <c r="AU122" s="883"/>
      <c r="AV122" s="884"/>
      <c r="AW122" s="884"/>
      <c r="AX122" s="884"/>
      <c r="AY122" s="885"/>
      <c r="AZ122" s="838" t="s">
        <v>447</v>
      </c>
      <c r="BA122" s="839"/>
      <c r="BB122" s="839"/>
      <c r="BC122" s="839"/>
      <c r="BD122" s="839"/>
      <c r="BE122" s="839"/>
      <c r="BF122" s="839"/>
      <c r="BG122" s="839"/>
      <c r="BH122" s="839"/>
      <c r="BI122" s="839"/>
      <c r="BJ122" s="839"/>
      <c r="BK122" s="839"/>
      <c r="BL122" s="839"/>
      <c r="BM122" s="839"/>
      <c r="BN122" s="839"/>
      <c r="BO122" s="839"/>
      <c r="BP122" s="840"/>
      <c r="BQ122" s="879">
        <v>8314418</v>
      </c>
      <c r="BR122" s="845"/>
      <c r="BS122" s="845"/>
      <c r="BT122" s="845"/>
      <c r="BU122" s="845"/>
      <c r="BV122" s="845">
        <v>7980948</v>
      </c>
      <c r="BW122" s="845"/>
      <c r="BX122" s="845"/>
      <c r="BY122" s="845"/>
      <c r="BZ122" s="845"/>
      <c r="CA122" s="845">
        <v>7484176</v>
      </c>
      <c r="CB122" s="845"/>
      <c r="CC122" s="845"/>
      <c r="CD122" s="845"/>
      <c r="CE122" s="845"/>
      <c r="CF122" s="846">
        <v>165.4</v>
      </c>
      <c r="CG122" s="847"/>
      <c r="CH122" s="847"/>
      <c r="CI122" s="847"/>
      <c r="CJ122" s="847"/>
      <c r="CK122" s="869"/>
      <c r="CL122" s="855"/>
      <c r="CM122" s="855"/>
      <c r="CN122" s="855"/>
      <c r="CO122" s="856"/>
      <c r="CP122" s="835" t="s">
        <v>389</v>
      </c>
      <c r="CQ122" s="836"/>
      <c r="CR122" s="836"/>
      <c r="CS122" s="836"/>
      <c r="CT122" s="836"/>
      <c r="CU122" s="836"/>
      <c r="CV122" s="836"/>
      <c r="CW122" s="836"/>
      <c r="CX122" s="836"/>
      <c r="CY122" s="836"/>
      <c r="CZ122" s="836"/>
      <c r="DA122" s="836"/>
      <c r="DB122" s="836"/>
      <c r="DC122" s="836"/>
      <c r="DD122" s="836"/>
      <c r="DE122" s="836"/>
      <c r="DF122" s="837"/>
      <c r="DG122" s="816" t="s">
        <v>122</v>
      </c>
      <c r="DH122" s="817"/>
      <c r="DI122" s="817"/>
      <c r="DJ122" s="817"/>
      <c r="DK122" s="817"/>
      <c r="DL122" s="817" t="s">
        <v>122</v>
      </c>
      <c r="DM122" s="817"/>
      <c r="DN122" s="817"/>
      <c r="DO122" s="817"/>
      <c r="DP122" s="817"/>
      <c r="DQ122" s="817" t="s">
        <v>122</v>
      </c>
      <c r="DR122" s="817"/>
      <c r="DS122" s="817"/>
      <c r="DT122" s="817"/>
      <c r="DU122" s="817"/>
      <c r="DV122" s="794" t="s">
        <v>122</v>
      </c>
      <c r="DW122" s="794"/>
      <c r="DX122" s="794"/>
      <c r="DY122" s="794"/>
      <c r="DZ122" s="795"/>
    </row>
    <row r="123" spans="1:130" s="218" customFormat="1" ht="26.25" customHeight="1" x14ac:dyDescent="0.15">
      <c r="A123" s="820"/>
      <c r="B123" s="821"/>
      <c r="C123" s="815" t="s">
        <v>434</v>
      </c>
      <c r="D123" s="752"/>
      <c r="E123" s="752"/>
      <c r="F123" s="752"/>
      <c r="G123" s="752"/>
      <c r="H123" s="752"/>
      <c r="I123" s="752"/>
      <c r="J123" s="752"/>
      <c r="K123" s="752"/>
      <c r="L123" s="752"/>
      <c r="M123" s="752"/>
      <c r="N123" s="752"/>
      <c r="O123" s="752"/>
      <c r="P123" s="752"/>
      <c r="Q123" s="752"/>
      <c r="R123" s="752"/>
      <c r="S123" s="752"/>
      <c r="T123" s="752"/>
      <c r="U123" s="752"/>
      <c r="V123" s="752"/>
      <c r="W123" s="752"/>
      <c r="X123" s="752"/>
      <c r="Y123" s="752"/>
      <c r="Z123" s="753"/>
      <c r="AA123" s="779" t="s">
        <v>122</v>
      </c>
      <c r="AB123" s="780"/>
      <c r="AC123" s="780"/>
      <c r="AD123" s="780"/>
      <c r="AE123" s="781"/>
      <c r="AF123" s="782" t="s">
        <v>122</v>
      </c>
      <c r="AG123" s="780"/>
      <c r="AH123" s="780"/>
      <c r="AI123" s="780"/>
      <c r="AJ123" s="781"/>
      <c r="AK123" s="782" t="s">
        <v>122</v>
      </c>
      <c r="AL123" s="780"/>
      <c r="AM123" s="780"/>
      <c r="AN123" s="780"/>
      <c r="AO123" s="781"/>
      <c r="AP123" s="824" t="s">
        <v>122</v>
      </c>
      <c r="AQ123" s="825"/>
      <c r="AR123" s="825"/>
      <c r="AS123" s="825"/>
      <c r="AT123" s="826"/>
      <c r="AU123" s="886"/>
      <c r="AV123" s="887"/>
      <c r="AW123" s="887"/>
      <c r="AX123" s="887"/>
      <c r="AY123" s="887"/>
      <c r="AZ123" s="239" t="s">
        <v>178</v>
      </c>
      <c r="BA123" s="239"/>
      <c r="BB123" s="239"/>
      <c r="BC123" s="239"/>
      <c r="BD123" s="239"/>
      <c r="BE123" s="239"/>
      <c r="BF123" s="239"/>
      <c r="BG123" s="239"/>
      <c r="BH123" s="239"/>
      <c r="BI123" s="239"/>
      <c r="BJ123" s="239"/>
      <c r="BK123" s="239"/>
      <c r="BL123" s="239"/>
      <c r="BM123" s="239"/>
      <c r="BN123" s="239"/>
      <c r="BO123" s="877" t="s">
        <v>448</v>
      </c>
      <c r="BP123" s="878"/>
      <c r="BQ123" s="832">
        <v>13273297</v>
      </c>
      <c r="BR123" s="833"/>
      <c r="BS123" s="833"/>
      <c r="BT123" s="833"/>
      <c r="BU123" s="833"/>
      <c r="BV123" s="833">
        <v>12935846</v>
      </c>
      <c r="BW123" s="833"/>
      <c r="BX123" s="833"/>
      <c r="BY123" s="833"/>
      <c r="BZ123" s="833"/>
      <c r="CA123" s="833">
        <v>12449290</v>
      </c>
      <c r="CB123" s="833"/>
      <c r="CC123" s="833"/>
      <c r="CD123" s="833"/>
      <c r="CE123" s="833"/>
      <c r="CF123" s="748"/>
      <c r="CG123" s="749"/>
      <c r="CH123" s="749"/>
      <c r="CI123" s="749"/>
      <c r="CJ123" s="834"/>
      <c r="CK123" s="869"/>
      <c r="CL123" s="855"/>
      <c r="CM123" s="855"/>
      <c r="CN123" s="855"/>
      <c r="CO123" s="856"/>
      <c r="CP123" s="835" t="s">
        <v>390</v>
      </c>
      <c r="CQ123" s="836"/>
      <c r="CR123" s="836"/>
      <c r="CS123" s="836"/>
      <c r="CT123" s="836"/>
      <c r="CU123" s="836"/>
      <c r="CV123" s="836"/>
      <c r="CW123" s="836"/>
      <c r="CX123" s="836"/>
      <c r="CY123" s="836"/>
      <c r="CZ123" s="836"/>
      <c r="DA123" s="836"/>
      <c r="DB123" s="836"/>
      <c r="DC123" s="836"/>
      <c r="DD123" s="836"/>
      <c r="DE123" s="836"/>
      <c r="DF123" s="837"/>
      <c r="DG123" s="779" t="s">
        <v>122</v>
      </c>
      <c r="DH123" s="780"/>
      <c r="DI123" s="780"/>
      <c r="DJ123" s="780"/>
      <c r="DK123" s="781"/>
      <c r="DL123" s="782" t="s">
        <v>122</v>
      </c>
      <c r="DM123" s="780"/>
      <c r="DN123" s="780"/>
      <c r="DO123" s="780"/>
      <c r="DP123" s="781"/>
      <c r="DQ123" s="782" t="s">
        <v>122</v>
      </c>
      <c r="DR123" s="780"/>
      <c r="DS123" s="780"/>
      <c r="DT123" s="780"/>
      <c r="DU123" s="781"/>
      <c r="DV123" s="824" t="s">
        <v>122</v>
      </c>
      <c r="DW123" s="825"/>
      <c r="DX123" s="825"/>
      <c r="DY123" s="825"/>
      <c r="DZ123" s="826"/>
    </row>
    <row r="124" spans="1:130" s="218" customFormat="1" ht="26.25" customHeight="1" thickBot="1" x14ac:dyDescent="0.2">
      <c r="A124" s="820"/>
      <c r="B124" s="821"/>
      <c r="C124" s="815" t="s">
        <v>437</v>
      </c>
      <c r="D124" s="752"/>
      <c r="E124" s="752"/>
      <c r="F124" s="752"/>
      <c r="G124" s="752"/>
      <c r="H124" s="752"/>
      <c r="I124" s="752"/>
      <c r="J124" s="752"/>
      <c r="K124" s="752"/>
      <c r="L124" s="752"/>
      <c r="M124" s="752"/>
      <c r="N124" s="752"/>
      <c r="O124" s="752"/>
      <c r="P124" s="752"/>
      <c r="Q124" s="752"/>
      <c r="R124" s="752"/>
      <c r="S124" s="752"/>
      <c r="T124" s="752"/>
      <c r="U124" s="752"/>
      <c r="V124" s="752"/>
      <c r="W124" s="752"/>
      <c r="X124" s="752"/>
      <c r="Y124" s="752"/>
      <c r="Z124" s="753"/>
      <c r="AA124" s="779" t="s">
        <v>122</v>
      </c>
      <c r="AB124" s="780"/>
      <c r="AC124" s="780"/>
      <c r="AD124" s="780"/>
      <c r="AE124" s="781"/>
      <c r="AF124" s="782" t="s">
        <v>122</v>
      </c>
      <c r="AG124" s="780"/>
      <c r="AH124" s="780"/>
      <c r="AI124" s="780"/>
      <c r="AJ124" s="781"/>
      <c r="AK124" s="782" t="s">
        <v>122</v>
      </c>
      <c r="AL124" s="780"/>
      <c r="AM124" s="780"/>
      <c r="AN124" s="780"/>
      <c r="AO124" s="781"/>
      <c r="AP124" s="824" t="s">
        <v>122</v>
      </c>
      <c r="AQ124" s="825"/>
      <c r="AR124" s="825"/>
      <c r="AS124" s="825"/>
      <c r="AT124" s="826"/>
      <c r="AU124" s="827" t="s">
        <v>449</v>
      </c>
      <c r="AV124" s="828"/>
      <c r="AW124" s="828"/>
      <c r="AX124" s="828"/>
      <c r="AY124" s="828"/>
      <c r="AZ124" s="828"/>
      <c r="BA124" s="828"/>
      <c r="BB124" s="828"/>
      <c r="BC124" s="828"/>
      <c r="BD124" s="828"/>
      <c r="BE124" s="828"/>
      <c r="BF124" s="828"/>
      <c r="BG124" s="828"/>
      <c r="BH124" s="828"/>
      <c r="BI124" s="828"/>
      <c r="BJ124" s="828"/>
      <c r="BK124" s="828"/>
      <c r="BL124" s="828"/>
      <c r="BM124" s="828"/>
      <c r="BN124" s="828"/>
      <c r="BO124" s="828"/>
      <c r="BP124" s="829"/>
      <c r="BQ124" s="830" t="s">
        <v>122</v>
      </c>
      <c r="BR124" s="831"/>
      <c r="BS124" s="831"/>
      <c r="BT124" s="831"/>
      <c r="BU124" s="831"/>
      <c r="BV124" s="831" t="s">
        <v>122</v>
      </c>
      <c r="BW124" s="831"/>
      <c r="BX124" s="831"/>
      <c r="BY124" s="831"/>
      <c r="BZ124" s="831"/>
      <c r="CA124" s="831" t="s">
        <v>122</v>
      </c>
      <c r="CB124" s="831"/>
      <c r="CC124" s="831"/>
      <c r="CD124" s="831"/>
      <c r="CE124" s="831"/>
      <c r="CF124" s="726"/>
      <c r="CG124" s="727"/>
      <c r="CH124" s="727"/>
      <c r="CI124" s="727"/>
      <c r="CJ124" s="862"/>
      <c r="CK124" s="870"/>
      <c r="CL124" s="870"/>
      <c r="CM124" s="870"/>
      <c r="CN124" s="870"/>
      <c r="CO124" s="871"/>
      <c r="CP124" s="835" t="s">
        <v>450</v>
      </c>
      <c r="CQ124" s="836"/>
      <c r="CR124" s="836"/>
      <c r="CS124" s="836"/>
      <c r="CT124" s="836"/>
      <c r="CU124" s="836"/>
      <c r="CV124" s="836"/>
      <c r="CW124" s="836"/>
      <c r="CX124" s="836"/>
      <c r="CY124" s="836"/>
      <c r="CZ124" s="836"/>
      <c r="DA124" s="836"/>
      <c r="DB124" s="836"/>
      <c r="DC124" s="836"/>
      <c r="DD124" s="836"/>
      <c r="DE124" s="836"/>
      <c r="DF124" s="837"/>
      <c r="DG124" s="763" t="s">
        <v>122</v>
      </c>
      <c r="DH124" s="764"/>
      <c r="DI124" s="764"/>
      <c r="DJ124" s="764"/>
      <c r="DK124" s="765"/>
      <c r="DL124" s="766" t="s">
        <v>122</v>
      </c>
      <c r="DM124" s="764"/>
      <c r="DN124" s="764"/>
      <c r="DO124" s="764"/>
      <c r="DP124" s="765"/>
      <c r="DQ124" s="766" t="s">
        <v>122</v>
      </c>
      <c r="DR124" s="764"/>
      <c r="DS124" s="764"/>
      <c r="DT124" s="764"/>
      <c r="DU124" s="765"/>
      <c r="DV124" s="848" t="s">
        <v>122</v>
      </c>
      <c r="DW124" s="849"/>
      <c r="DX124" s="849"/>
      <c r="DY124" s="849"/>
      <c r="DZ124" s="850"/>
    </row>
    <row r="125" spans="1:130" s="218" customFormat="1" ht="26.25" customHeight="1" x14ac:dyDescent="0.15">
      <c r="A125" s="820"/>
      <c r="B125" s="821"/>
      <c r="C125" s="815" t="s">
        <v>439</v>
      </c>
      <c r="D125" s="752"/>
      <c r="E125" s="752"/>
      <c r="F125" s="752"/>
      <c r="G125" s="752"/>
      <c r="H125" s="752"/>
      <c r="I125" s="752"/>
      <c r="J125" s="752"/>
      <c r="K125" s="752"/>
      <c r="L125" s="752"/>
      <c r="M125" s="752"/>
      <c r="N125" s="752"/>
      <c r="O125" s="752"/>
      <c r="P125" s="752"/>
      <c r="Q125" s="752"/>
      <c r="R125" s="752"/>
      <c r="S125" s="752"/>
      <c r="T125" s="752"/>
      <c r="U125" s="752"/>
      <c r="V125" s="752"/>
      <c r="W125" s="752"/>
      <c r="X125" s="752"/>
      <c r="Y125" s="752"/>
      <c r="Z125" s="753"/>
      <c r="AA125" s="779" t="s">
        <v>122</v>
      </c>
      <c r="AB125" s="780"/>
      <c r="AC125" s="780"/>
      <c r="AD125" s="780"/>
      <c r="AE125" s="781"/>
      <c r="AF125" s="782" t="s">
        <v>122</v>
      </c>
      <c r="AG125" s="780"/>
      <c r="AH125" s="780"/>
      <c r="AI125" s="780"/>
      <c r="AJ125" s="781"/>
      <c r="AK125" s="782" t="s">
        <v>122</v>
      </c>
      <c r="AL125" s="780"/>
      <c r="AM125" s="780"/>
      <c r="AN125" s="780"/>
      <c r="AO125" s="781"/>
      <c r="AP125" s="824" t="s">
        <v>122</v>
      </c>
      <c r="AQ125" s="825"/>
      <c r="AR125" s="825"/>
      <c r="AS125" s="825"/>
      <c r="AT125" s="826"/>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51" t="s">
        <v>451</v>
      </c>
      <c r="CL125" s="852"/>
      <c r="CM125" s="852"/>
      <c r="CN125" s="852"/>
      <c r="CO125" s="853"/>
      <c r="CP125" s="860" t="s">
        <v>452</v>
      </c>
      <c r="CQ125" s="808"/>
      <c r="CR125" s="808"/>
      <c r="CS125" s="808"/>
      <c r="CT125" s="808"/>
      <c r="CU125" s="808"/>
      <c r="CV125" s="808"/>
      <c r="CW125" s="808"/>
      <c r="CX125" s="808"/>
      <c r="CY125" s="808"/>
      <c r="CZ125" s="808"/>
      <c r="DA125" s="808"/>
      <c r="DB125" s="808"/>
      <c r="DC125" s="808"/>
      <c r="DD125" s="808"/>
      <c r="DE125" s="808"/>
      <c r="DF125" s="809"/>
      <c r="DG125" s="861" t="s">
        <v>122</v>
      </c>
      <c r="DH125" s="842"/>
      <c r="DI125" s="842"/>
      <c r="DJ125" s="842"/>
      <c r="DK125" s="842"/>
      <c r="DL125" s="842" t="s">
        <v>122</v>
      </c>
      <c r="DM125" s="842"/>
      <c r="DN125" s="842"/>
      <c r="DO125" s="842"/>
      <c r="DP125" s="842"/>
      <c r="DQ125" s="842" t="s">
        <v>122</v>
      </c>
      <c r="DR125" s="842"/>
      <c r="DS125" s="842"/>
      <c r="DT125" s="842"/>
      <c r="DU125" s="842"/>
      <c r="DV125" s="843" t="s">
        <v>122</v>
      </c>
      <c r="DW125" s="843"/>
      <c r="DX125" s="843"/>
      <c r="DY125" s="843"/>
      <c r="DZ125" s="844"/>
    </row>
    <row r="126" spans="1:130" s="218" customFormat="1" ht="26.25" customHeight="1" thickBot="1" x14ac:dyDescent="0.2">
      <c r="A126" s="820"/>
      <c r="B126" s="821"/>
      <c r="C126" s="815" t="s">
        <v>441</v>
      </c>
      <c r="D126" s="752"/>
      <c r="E126" s="752"/>
      <c r="F126" s="752"/>
      <c r="G126" s="752"/>
      <c r="H126" s="752"/>
      <c r="I126" s="752"/>
      <c r="J126" s="752"/>
      <c r="K126" s="752"/>
      <c r="L126" s="752"/>
      <c r="M126" s="752"/>
      <c r="N126" s="752"/>
      <c r="O126" s="752"/>
      <c r="P126" s="752"/>
      <c r="Q126" s="752"/>
      <c r="R126" s="752"/>
      <c r="S126" s="752"/>
      <c r="T126" s="752"/>
      <c r="U126" s="752"/>
      <c r="V126" s="752"/>
      <c r="W126" s="752"/>
      <c r="X126" s="752"/>
      <c r="Y126" s="752"/>
      <c r="Z126" s="753"/>
      <c r="AA126" s="779" t="s">
        <v>122</v>
      </c>
      <c r="AB126" s="780"/>
      <c r="AC126" s="780"/>
      <c r="AD126" s="780"/>
      <c r="AE126" s="781"/>
      <c r="AF126" s="782" t="s">
        <v>122</v>
      </c>
      <c r="AG126" s="780"/>
      <c r="AH126" s="780"/>
      <c r="AI126" s="780"/>
      <c r="AJ126" s="781"/>
      <c r="AK126" s="782" t="s">
        <v>122</v>
      </c>
      <c r="AL126" s="780"/>
      <c r="AM126" s="780"/>
      <c r="AN126" s="780"/>
      <c r="AO126" s="781"/>
      <c r="AP126" s="824" t="s">
        <v>122</v>
      </c>
      <c r="AQ126" s="825"/>
      <c r="AR126" s="825"/>
      <c r="AS126" s="825"/>
      <c r="AT126" s="826"/>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54"/>
      <c r="CL126" s="855"/>
      <c r="CM126" s="855"/>
      <c r="CN126" s="855"/>
      <c r="CO126" s="856"/>
      <c r="CP126" s="815" t="s">
        <v>453</v>
      </c>
      <c r="CQ126" s="752"/>
      <c r="CR126" s="752"/>
      <c r="CS126" s="752"/>
      <c r="CT126" s="752"/>
      <c r="CU126" s="752"/>
      <c r="CV126" s="752"/>
      <c r="CW126" s="752"/>
      <c r="CX126" s="752"/>
      <c r="CY126" s="752"/>
      <c r="CZ126" s="752"/>
      <c r="DA126" s="752"/>
      <c r="DB126" s="752"/>
      <c r="DC126" s="752"/>
      <c r="DD126" s="752"/>
      <c r="DE126" s="752"/>
      <c r="DF126" s="753"/>
      <c r="DG126" s="816" t="s">
        <v>122</v>
      </c>
      <c r="DH126" s="817"/>
      <c r="DI126" s="817"/>
      <c r="DJ126" s="817"/>
      <c r="DK126" s="817"/>
      <c r="DL126" s="817" t="s">
        <v>122</v>
      </c>
      <c r="DM126" s="817"/>
      <c r="DN126" s="817"/>
      <c r="DO126" s="817"/>
      <c r="DP126" s="817"/>
      <c r="DQ126" s="817" t="s">
        <v>122</v>
      </c>
      <c r="DR126" s="817"/>
      <c r="DS126" s="817"/>
      <c r="DT126" s="817"/>
      <c r="DU126" s="817"/>
      <c r="DV126" s="794" t="s">
        <v>122</v>
      </c>
      <c r="DW126" s="794"/>
      <c r="DX126" s="794"/>
      <c r="DY126" s="794"/>
      <c r="DZ126" s="795"/>
    </row>
    <row r="127" spans="1:130" s="218" customFormat="1" ht="26.25" customHeight="1" x14ac:dyDescent="0.15">
      <c r="A127" s="822"/>
      <c r="B127" s="823"/>
      <c r="C127" s="838" t="s">
        <v>454</v>
      </c>
      <c r="D127" s="839"/>
      <c r="E127" s="839"/>
      <c r="F127" s="839"/>
      <c r="G127" s="839"/>
      <c r="H127" s="839"/>
      <c r="I127" s="839"/>
      <c r="J127" s="839"/>
      <c r="K127" s="839"/>
      <c r="L127" s="839"/>
      <c r="M127" s="839"/>
      <c r="N127" s="839"/>
      <c r="O127" s="839"/>
      <c r="P127" s="839"/>
      <c r="Q127" s="839"/>
      <c r="R127" s="839"/>
      <c r="S127" s="839"/>
      <c r="T127" s="839"/>
      <c r="U127" s="839"/>
      <c r="V127" s="839"/>
      <c r="W127" s="839"/>
      <c r="X127" s="839"/>
      <c r="Y127" s="839"/>
      <c r="Z127" s="840"/>
      <c r="AA127" s="779" t="s">
        <v>122</v>
      </c>
      <c r="AB127" s="780"/>
      <c r="AC127" s="780"/>
      <c r="AD127" s="780"/>
      <c r="AE127" s="781"/>
      <c r="AF127" s="782" t="s">
        <v>122</v>
      </c>
      <c r="AG127" s="780"/>
      <c r="AH127" s="780"/>
      <c r="AI127" s="780"/>
      <c r="AJ127" s="781"/>
      <c r="AK127" s="782" t="s">
        <v>122</v>
      </c>
      <c r="AL127" s="780"/>
      <c r="AM127" s="780"/>
      <c r="AN127" s="780"/>
      <c r="AO127" s="781"/>
      <c r="AP127" s="824" t="s">
        <v>122</v>
      </c>
      <c r="AQ127" s="825"/>
      <c r="AR127" s="825"/>
      <c r="AS127" s="825"/>
      <c r="AT127" s="826"/>
      <c r="AU127" s="220"/>
      <c r="AV127" s="220"/>
      <c r="AW127" s="220"/>
      <c r="AX127" s="841" t="s">
        <v>455</v>
      </c>
      <c r="AY127" s="812"/>
      <c r="AZ127" s="812"/>
      <c r="BA127" s="812"/>
      <c r="BB127" s="812"/>
      <c r="BC127" s="812"/>
      <c r="BD127" s="812"/>
      <c r="BE127" s="813"/>
      <c r="BF127" s="811" t="s">
        <v>456</v>
      </c>
      <c r="BG127" s="812"/>
      <c r="BH127" s="812"/>
      <c r="BI127" s="812"/>
      <c r="BJ127" s="812"/>
      <c r="BK127" s="812"/>
      <c r="BL127" s="813"/>
      <c r="BM127" s="811" t="s">
        <v>457</v>
      </c>
      <c r="BN127" s="812"/>
      <c r="BO127" s="812"/>
      <c r="BP127" s="812"/>
      <c r="BQ127" s="812"/>
      <c r="BR127" s="812"/>
      <c r="BS127" s="813"/>
      <c r="BT127" s="811" t="s">
        <v>458</v>
      </c>
      <c r="BU127" s="812"/>
      <c r="BV127" s="812"/>
      <c r="BW127" s="812"/>
      <c r="BX127" s="812"/>
      <c r="BY127" s="812"/>
      <c r="BZ127" s="814"/>
      <c r="CA127" s="220"/>
      <c r="CB127" s="220"/>
      <c r="CC127" s="220"/>
      <c r="CD127" s="243"/>
      <c r="CE127" s="243"/>
      <c r="CF127" s="243"/>
      <c r="CG127" s="220"/>
      <c r="CH127" s="220"/>
      <c r="CI127" s="220"/>
      <c r="CJ127" s="242"/>
      <c r="CK127" s="854"/>
      <c r="CL127" s="855"/>
      <c r="CM127" s="855"/>
      <c r="CN127" s="855"/>
      <c r="CO127" s="856"/>
      <c r="CP127" s="815" t="s">
        <v>459</v>
      </c>
      <c r="CQ127" s="752"/>
      <c r="CR127" s="752"/>
      <c r="CS127" s="752"/>
      <c r="CT127" s="752"/>
      <c r="CU127" s="752"/>
      <c r="CV127" s="752"/>
      <c r="CW127" s="752"/>
      <c r="CX127" s="752"/>
      <c r="CY127" s="752"/>
      <c r="CZ127" s="752"/>
      <c r="DA127" s="752"/>
      <c r="DB127" s="752"/>
      <c r="DC127" s="752"/>
      <c r="DD127" s="752"/>
      <c r="DE127" s="752"/>
      <c r="DF127" s="753"/>
      <c r="DG127" s="816" t="s">
        <v>122</v>
      </c>
      <c r="DH127" s="817"/>
      <c r="DI127" s="817"/>
      <c r="DJ127" s="817"/>
      <c r="DK127" s="817"/>
      <c r="DL127" s="817" t="s">
        <v>122</v>
      </c>
      <c r="DM127" s="817"/>
      <c r="DN127" s="817"/>
      <c r="DO127" s="817"/>
      <c r="DP127" s="817"/>
      <c r="DQ127" s="817" t="s">
        <v>122</v>
      </c>
      <c r="DR127" s="817"/>
      <c r="DS127" s="817"/>
      <c r="DT127" s="817"/>
      <c r="DU127" s="817"/>
      <c r="DV127" s="794" t="s">
        <v>122</v>
      </c>
      <c r="DW127" s="794"/>
      <c r="DX127" s="794"/>
      <c r="DY127" s="794"/>
      <c r="DZ127" s="795"/>
    </row>
    <row r="128" spans="1:130" s="218" customFormat="1" ht="26.25" customHeight="1" thickBot="1" x14ac:dyDescent="0.2">
      <c r="A128" s="796" t="s">
        <v>460</v>
      </c>
      <c r="B128" s="797"/>
      <c r="C128" s="797"/>
      <c r="D128" s="797"/>
      <c r="E128" s="797"/>
      <c r="F128" s="797"/>
      <c r="G128" s="797"/>
      <c r="H128" s="797"/>
      <c r="I128" s="797"/>
      <c r="J128" s="797"/>
      <c r="K128" s="797"/>
      <c r="L128" s="797"/>
      <c r="M128" s="797"/>
      <c r="N128" s="797"/>
      <c r="O128" s="797"/>
      <c r="P128" s="797"/>
      <c r="Q128" s="797"/>
      <c r="R128" s="797"/>
      <c r="S128" s="797"/>
      <c r="T128" s="797"/>
      <c r="U128" s="797"/>
      <c r="V128" s="797"/>
      <c r="W128" s="798" t="s">
        <v>461</v>
      </c>
      <c r="X128" s="798"/>
      <c r="Y128" s="798"/>
      <c r="Z128" s="799"/>
      <c r="AA128" s="800">
        <v>40767</v>
      </c>
      <c r="AB128" s="801"/>
      <c r="AC128" s="801"/>
      <c r="AD128" s="801"/>
      <c r="AE128" s="802"/>
      <c r="AF128" s="803">
        <v>41078</v>
      </c>
      <c r="AG128" s="801"/>
      <c r="AH128" s="801"/>
      <c r="AI128" s="801"/>
      <c r="AJ128" s="802"/>
      <c r="AK128" s="803">
        <v>52666</v>
      </c>
      <c r="AL128" s="801"/>
      <c r="AM128" s="801"/>
      <c r="AN128" s="801"/>
      <c r="AO128" s="802"/>
      <c r="AP128" s="804"/>
      <c r="AQ128" s="805"/>
      <c r="AR128" s="805"/>
      <c r="AS128" s="805"/>
      <c r="AT128" s="806"/>
      <c r="AU128" s="220"/>
      <c r="AV128" s="220"/>
      <c r="AW128" s="220"/>
      <c r="AX128" s="807" t="s">
        <v>462</v>
      </c>
      <c r="AY128" s="808"/>
      <c r="AZ128" s="808"/>
      <c r="BA128" s="808"/>
      <c r="BB128" s="808"/>
      <c r="BC128" s="808"/>
      <c r="BD128" s="808"/>
      <c r="BE128" s="809"/>
      <c r="BF128" s="786" t="s">
        <v>122</v>
      </c>
      <c r="BG128" s="787"/>
      <c r="BH128" s="787"/>
      <c r="BI128" s="787"/>
      <c r="BJ128" s="787"/>
      <c r="BK128" s="787"/>
      <c r="BL128" s="810"/>
      <c r="BM128" s="786">
        <v>14.77</v>
      </c>
      <c r="BN128" s="787"/>
      <c r="BO128" s="787"/>
      <c r="BP128" s="787"/>
      <c r="BQ128" s="787"/>
      <c r="BR128" s="787"/>
      <c r="BS128" s="810"/>
      <c r="BT128" s="786">
        <v>20</v>
      </c>
      <c r="BU128" s="787"/>
      <c r="BV128" s="787"/>
      <c r="BW128" s="787"/>
      <c r="BX128" s="787"/>
      <c r="BY128" s="787"/>
      <c r="BZ128" s="788"/>
      <c r="CA128" s="243"/>
      <c r="CB128" s="243"/>
      <c r="CC128" s="243"/>
      <c r="CD128" s="243"/>
      <c r="CE128" s="243"/>
      <c r="CF128" s="243"/>
      <c r="CG128" s="220"/>
      <c r="CH128" s="220"/>
      <c r="CI128" s="220"/>
      <c r="CJ128" s="242"/>
      <c r="CK128" s="857"/>
      <c r="CL128" s="858"/>
      <c r="CM128" s="858"/>
      <c r="CN128" s="858"/>
      <c r="CO128" s="859"/>
      <c r="CP128" s="789" t="s">
        <v>463</v>
      </c>
      <c r="CQ128" s="730"/>
      <c r="CR128" s="730"/>
      <c r="CS128" s="730"/>
      <c r="CT128" s="730"/>
      <c r="CU128" s="730"/>
      <c r="CV128" s="730"/>
      <c r="CW128" s="730"/>
      <c r="CX128" s="730"/>
      <c r="CY128" s="730"/>
      <c r="CZ128" s="730"/>
      <c r="DA128" s="730"/>
      <c r="DB128" s="730"/>
      <c r="DC128" s="730"/>
      <c r="DD128" s="730"/>
      <c r="DE128" s="730"/>
      <c r="DF128" s="731"/>
      <c r="DG128" s="790" t="s">
        <v>122</v>
      </c>
      <c r="DH128" s="791"/>
      <c r="DI128" s="791"/>
      <c r="DJ128" s="791"/>
      <c r="DK128" s="791"/>
      <c r="DL128" s="791" t="s">
        <v>122</v>
      </c>
      <c r="DM128" s="791"/>
      <c r="DN128" s="791"/>
      <c r="DO128" s="791"/>
      <c r="DP128" s="791"/>
      <c r="DQ128" s="791" t="s">
        <v>122</v>
      </c>
      <c r="DR128" s="791"/>
      <c r="DS128" s="791"/>
      <c r="DT128" s="791"/>
      <c r="DU128" s="791"/>
      <c r="DV128" s="792" t="s">
        <v>122</v>
      </c>
      <c r="DW128" s="792"/>
      <c r="DX128" s="792"/>
      <c r="DY128" s="792"/>
      <c r="DZ128" s="793"/>
    </row>
    <row r="129" spans="1:131" s="218" customFormat="1" ht="26.25" customHeight="1" x14ac:dyDescent="0.15">
      <c r="A129" s="774" t="s">
        <v>102</v>
      </c>
      <c r="B129" s="775"/>
      <c r="C129" s="775"/>
      <c r="D129" s="775"/>
      <c r="E129" s="775"/>
      <c r="F129" s="775"/>
      <c r="G129" s="775"/>
      <c r="H129" s="775"/>
      <c r="I129" s="775"/>
      <c r="J129" s="775"/>
      <c r="K129" s="775"/>
      <c r="L129" s="775"/>
      <c r="M129" s="775"/>
      <c r="N129" s="775"/>
      <c r="O129" s="775"/>
      <c r="P129" s="775"/>
      <c r="Q129" s="775"/>
      <c r="R129" s="775"/>
      <c r="S129" s="775"/>
      <c r="T129" s="775"/>
      <c r="U129" s="775"/>
      <c r="V129" s="775"/>
      <c r="W129" s="776" t="s">
        <v>464</v>
      </c>
      <c r="X129" s="777"/>
      <c r="Y129" s="777"/>
      <c r="Z129" s="778"/>
      <c r="AA129" s="779">
        <v>5153548</v>
      </c>
      <c r="AB129" s="780"/>
      <c r="AC129" s="780"/>
      <c r="AD129" s="780"/>
      <c r="AE129" s="781"/>
      <c r="AF129" s="782">
        <v>5188399</v>
      </c>
      <c r="AG129" s="780"/>
      <c r="AH129" s="780"/>
      <c r="AI129" s="780"/>
      <c r="AJ129" s="781"/>
      <c r="AK129" s="782">
        <v>5373225</v>
      </c>
      <c r="AL129" s="780"/>
      <c r="AM129" s="780"/>
      <c r="AN129" s="780"/>
      <c r="AO129" s="781"/>
      <c r="AP129" s="783"/>
      <c r="AQ129" s="784"/>
      <c r="AR129" s="784"/>
      <c r="AS129" s="784"/>
      <c r="AT129" s="785"/>
      <c r="AU129" s="221"/>
      <c r="AV129" s="221"/>
      <c r="AW129" s="221"/>
      <c r="AX129" s="751" t="s">
        <v>465</v>
      </c>
      <c r="AY129" s="752"/>
      <c r="AZ129" s="752"/>
      <c r="BA129" s="752"/>
      <c r="BB129" s="752"/>
      <c r="BC129" s="752"/>
      <c r="BD129" s="752"/>
      <c r="BE129" s="753"/>
      <c r="BF129" s="770" t="s">
        <v>122</v>
      </c>
      <c r="BG129" s="771"/>
      <c r="BH129" s="771"/>
      <c r="BI129" s="771"/>
      <c r="BJ129" s="771"/>
      <c r="BK129" s="771"/>
      <c r="BL129" s="772"/>
      <c r="BM129" s="770">
        <v>19.77</v>
      </c>
      <c r="BN129" s="771"/>
      <c r="BO129" s="771"/>
      <c r="BP129" s="771"/>
      <c r="BQ129" s="771"/>
      <c r="BR129" s="771"/>
      <c r="BS129" s="772"/>
      <c r="BT129" s="770">
        <v>30</v>
      </c>
      <c r="BU129" s="771"/>
      <c r="BV129" s="771"/>
      <c r="BW129" s="771"/>
      <c r="BX129" s="771"/>
      <c r="BY129" s="771"/>
      <c r="BZ129" s="773"/>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774" t="s">
        <v>466</v>
      </c>
      <c r="B130" s="775"/>
      <c r="C130" s="775"/>
      <c r="D130" s="775"/>
      <c r="E130" s="775"/>
      <c r="F130" s="775"/>
      <c r="G130" s="775"/>
      <c r="H130" s="775"/>
      <c r="I130" s="775"/>
      <c r="J130" s="775"/>
      <c r="K130" s="775"/>
      <c r="L130" s="775"/>
      <c r="M130" s="775"/>
      <c r="N130" s="775"/>
      <c r="O130" s="775"/>
      <c r="P130" s="775"/>
      <c r="Q130" s="775"/>
      <c r="R130" s="775"/>
      <c r="S130" s="775"/>
      <c r="T130" s="775"/>
      <c r="U130" s="775"/>
      <c r="V130" s="775"/>
      <c r="W130" s="776" t="s">
        <v>467</v>
      </c>
      <c r="X130" s="777"/>
      <c r="Y130" s="777"/>
      <c r="Z130" s="778"/>
      <c r="AA130" s="779">
        <v>779441</v>
      </c>
      <c r="AB130" s="780"/>
      <c r="AC130" s="780"/>
      <c r="AD130" s="780"/>
      <c r="AE130" s="781"/>
      <c r="AF130" s="782">
        <v>783922</v>
      </c>
      <c r="AG130" s="780"/>
      <c r="AH130" s="780"/>
      <c r="AI130" s="780"/>
      <c r="AJ130" s="781"/>
      <c r="AK130" s="782">
        <v>847130</v>
      </c>
      <c r="AL130" s="780"/>
      <c r="AM130" s="780"/>
      <c r="AN130" s="780"/>
      <c r="AO130" s="781"/>
      <c r="AP130" s="783"/>
      <c r="AQ130" s="784"/>
      <c r="AR130" s="784"/>
      <c r="AS130" s="784"/>
      <c r="AT130" s="785"/>
      <c r="AU130" s="221"/>
      <c r="AV130" s="221"/>
      <c r="AW130" s="221"/>
      <c r="AX130" s="751" t="s">
        <v>468</v>
      </c>
      <c r="AY130" s="752"/>
      <c r="AZ130" s="752"/>
      <c r="BA130" s="752"/>
      <c r="BB130" s="752"/>
      <c r="BC130" s="752"/>
      <c r="BD130" s="752"/>
      <c r="BE130" s="753"/>
      <c r="BF130" s="754">
        <v>9.4</v>
      </c>
      <c r="BG130" s="755"/>
      <c r="BH130" s="755"/>
      <c r="BI130" s="755"/>
      <c r="BJ130" s="755"/>
      <c r="BK130" s="755"/>
      <c r="BL130" s="756"/>
      <c r="BM130" s="754">
        <v>25</v>
      </c>
      <c r="BN130" s="755"/>
      <c r="BO130" s="755"/>
      <c r="BP130" s="755"/>
      <c r="BQ130" s="755"/>
      <c r="BR130" s="755"/>
      <c r="BS130" s="756"/>
      <c r="BT130" s="754">
        <v>35</v>
      </c>
      <c r="BU130" s="755"/>
      <c r="BV130" s="755"/>
      <c r="BW130" s="755"/>
      <c r="BX130" s="755"/>
      <c r="BY130" s="755"/>
      <c r="BZ130" s="757"/>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58"/>
      <c r="B131" s="759"/>
      <c r="C131" s="759"/>
      <c r="D131" s="759"/>
      <c r="E131" s="759"/>
      <c r="F131" s="759"/>
      <c r="G131" s="759"/>
      <c r="H131" s="759"/>
      <c r="I131" s="759"/>
      <c r="J131" s="759"/>
      <c r="K131" s="759"/>
      <c r="L131" s="759"/>
      <c r="M131" s="759"/>
      <c r="N131" s="759"/>
      <c r="O131" s="759"/>
      <c r="P131" s="759"/>
      <c r="Q131" s="759"/>
      <c r="R131" s="759"/>
      <c r="S131" s="759"/>
      <c r="T131" s="759"/>
      <c r="U131" s="759"/>
      <c r="V131" s="759"/>
      <c r="W131" s="760" t="s">
        <v>469</v>
      </c>
      <c r="X131" s="761"/>
      <c r="Y131" s="761"/>
      <c r="Z131" s="762"/>
      <c r="AA131" s="763">
        <v>4374107</v>
      </c>
      <c r="AB131" s="764"/>
      <c r="AC131" s="764"/>
      <c r="AD131" s="764"/>
      <c r="AE131" s="765"/>
      <c r="AF131" s="766">
        <v>4404477</v>
      </c>
      <c r="AG131" s="764"/>
      <c r="AH131" s="764"/>
      <c r="AI131" s="764"/>
      <c r="AJ131" s="765"/>
      <c r="AK131" s="766">
        <v>4526095</v>
      </c>
      <c r="AL131" s="764"/>
      <c r="AM131" s="764"/>
      <c r="AN131" s="764"/>
      <c r="AO131" s="765"/>
      <c r="AP131" s="767"/>
      <c r="AQ131" s="768"/>
      <c r="AR131" s="768"/>
      <c r="AS131" s="768"/>
      <c r="AT131" s="769"/>
      <c r="AU131" s="221"/>
      <c r="AV131" s="221"/>
      <c r="AW131" s="221"/>
      <c r="AX131" s="729" t="s">
        <v>470</v>
      </c>
      <c r="AY131" s="730"/>
      <c r="AZ131" s="730"/>
      <c r="BA131" s="730"/>
      <c r="BB131" s="730"/>
      <c r="BC131" s="730"/>
      <c r="BD131" s="730"/>
      <c r="BE131" s="731"/>
      <c r="BF131" s="732" t="s">
        <v>122</v>
      </c>
      <c r="BG131" s="733"/>
      <c r="BH131" s="733"/>
      <c r="BI131" s="733"/>
      <c r="BJ131" s="733"/>
      <c r="BK131" s="733"/>
      <c r="BL131" s="734"/>
      <c r="BM131" s="732">
        <v>350</v>
      </c>
      <c r="BN131" s="733"/>
      <c r="BO131" s="733"/>
      <c r="BP131" s="733"/>
      <c r="BQ131" s="733"/>
      <c r="BR131" s="733"/>
      <c r="BS131" s="734"/>
      <c r="BT131" s="735"/>
      <c r="BU131" s="736"/>
      <c r="BV131" s="736"/>
      <c r="BW131" s="736"/>
      <c r="BX131" s="736"/>
      <c r="BY131" s="736"/>
      <c r="BZ131" s="737"/>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38" t="s">
        <v>471</v>
      </c>
      <c r="B132" s="739"/>
      <c r="C132" s="739"/>
      <c r="D132" s="739"/>
      <c r="E132" s="739"/>
      <c r="F132" s="739"/>
      <c r="G132" s="739"/>
      <c r="H132" s="739"/>
      <c r="I132" s="739"/>
      <c r="J132" s="739"/>
      <c r="K132" s="739"/>
      <c r="L132" s="739"/>
      <c r="M132" s="739"/>
      <c r="N132" s="739"/>
      <c r="O132" s="739"/>
      <c r="P132" s="739"/>
      <c r="Q132" s="739"/>
      <c r="R132" s="739"/>
      <c r="S132" s="739"/>
      <c r="T132" s="739"/>
      <c r="U132" s="739"/>
      <c r="V132" s="742" t="s">
        <v>472</v>
      </c>
      <c r="W132" s="742"/>
      <c r="X132" s="742"/>
      <c r="Y132" s="742"/>
      <c r="Z132" s="743"/>
      <c r="AA132" s="744">
        <v>9.1848919999999996</v>
      </c>
      <c r="AB132" s="745"/>
      <c r="AC132" s="745"/>
      <c r="AD132" s="745"/>
      <c r="AE132" s="746"/>
      <c r="AF132" s="747">
        <v>9.1335700000000006</v>
      </c>
      <c r="AG132" s="745"/>
      <c r="AH132" s="745"/>
      <c r="AI132" s="745"/>
      <c r="AJ132" s="746"/>
      <c r="AK132" s="747">
        <v>9.9926539999999999</v>
      </c>
      <c r="AL132" s="745"/>
      <c r="AM132" s="745"/>
      <c r="AN132" s="745"/>
      <c r="AO132" s="746"/>
      <c r="AP132" s="748"/>
      <c r="AQ132" s="749"/>
      <c r="AR132" s="749"/>
      <c r="AS132" s="749"/>
      <c r="AT132" s="750"/>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40"/>
      <c r="B133" s="741"/>
      <c r="C133" s="741"/>
      <c r="D133" s="741"/>
      <c r="E133" s="741"/>
      <c r="F133" s="741"/>
      <c r="G133" s="741"/>
      <c r="H133" s="741"/>
      <c r="I133" s="741"/>
      <c r="J133" s="741"/>
      <c r="K133" s="741"/>
      <c r="L133" s="741"/>
      <c r="M133" s="741"/>
      <c r="N133" s="741"/>
      <c r="O133" s="741"/>
      <c r="P133" s="741"/>
      <c r="Q133" s="741"/>
      <c r="R133" s="741"/>
      <c r="S133" s="741"/>
      <c r="T133" s="741"/>
      <c r="U133" s="741"/>
      <c r="V133" s="721" t="s">
        <v>473</v>
      </c>
      <c r="W133" s="721"/>
      <c r="X133" s="721"/>
      <c r="Y133" s="721"/>
      <c r="Z133" s="722"/>
      <c r="AA133" s="723">
        <v>8.8000000000000007</v>
      </c>
      <c r="AB133" s="724"/>
      <c r="AC133" s="724"/>
      <c r="AD133" s="724"/>
      <c r="AE133" s="725"/>
      <c r="AF133" s="723">
        <v>8.9</v>
      </c>
      <c r="AG133" s="724"/>
      <c r="AH133" s="724"/>
      <c r="AI133" s="724"/>
      <c r="AJ133" s="725"/>
      <c r="AK133" s="723">
        <v>9.4</v>
      </c>
      <c r="AL133" s="724"/>
      <c r="AM133" s="724"/>
      <c r="AN133" s="724"/>
      <c r="AO133" s="725"/>
      <c r="AP133" s="726"/>
      <c r="AQ133" s="727"/>
      <c r="AR133" s="727"/>
      <c r="AS133" s="727"/>
      <c r="AT133" s="728"/>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OeLs7tytQoMeZJ1AvZKrvFe0f8FKf0YfZIcBX7d3JNyMZNc/Rz4GVdx6nRCGSH+PEJaPZFwbDBmevHLWnlyNYw==" saltValue="YVX4luA0/QUd9tYBwkfDmw=="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Q105"/>
  <sheetViews>
    <sheetView showGridLines="0" view="pageBreakPreview" topLeftCell="A4" zoomScale="70" zoomScaleNormal="85" zoomScaleSheetLayoutView="70" workbookViewId="0"/>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474</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N/OIH8Trd6OWwpzibDq54Kht4ApVoOz7BQL7ho5iGM26gpjA5KNWB4exCb8jQJTOXfLq3CpITyG0PHhrc8DKEA==" saltValue="+61poyqRHW4EvAPDqUacHA=="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L89"/>
  <sheetViews>
    <sheetView showGridLines="0"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MIlVrc9fjR3N5BVRlgpzhEKs0z5tUB91VvqS58wZyVLSwbQVM9oc9SqmUdqguyyo9BhuHOEXeua33QgatyZ0mA==" saltValue="2jb9ePq2Vkg0QDjqyH45pw=="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Z73"/>
  <sheetViews>
    <sheetView showGridLines="0" view="pageBreakPreview" zoomScale="70" zoomScaleSheetLayoutView="70"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475</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476</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18" t="s">
        <v>477</v>
      </c>
      <c r="AP7" s="260"/>
      <c r="AQ7" s="261" t="s">
        <v>478</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19"/>
      <c r="AP8" s="266" t="s">
        <v>479</v>
      </c>
      <c r="AQ8" s="267" t="s">
        <v>480</v>
      </c>
      <c r="AR8" s="268" t="s">
        <v>481</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30" t="s">
        <v>482</v>
      </c>
      <c r="AL9" s="1131"/>
      <c r="AM9" s="1131"/>
      <c r="AN9" s="1132"/>
      <c r="AO9" s="269">
        <v>1703362</v>
      </c>
      <c r="AP9" s="269">
        <v>194559</v>
      </c>
      <c r="AQ9" s="270">
        <v>186275</v>
      </c>
      <c r="AR9" s="271">
        <v>4.4000000000000004</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30" t="s">
        <v>483</v>
      </c>
      <c r="AL10" s="1131"/>
      <c r="AM10" s="1131"/>
      <c r="AN10" s="1132"/>
      <c r="AO10" s="272">
        <v>206819</v>
      </c>
      <c r="AP10" s="272">
        <v>23623</v>
      </c>
      <c r="AQ10" s="273">
        <v>28060</v>
      </c>
      <c r="AR10" s="274">
        <v>-15.8</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30" t="s">
        <v>484</v>
      </c>
      <c r="AL11" s="1131"/>
      <c r="AM11" s="1131"/>
      <c r="AN11" s="1132"/>
      <c r="AO11" s="272" t="s">
        <v>485</v>
      </c>
      <c r="AP11" s="272" t="s">
        <v>485</v>
      </c>
      <c r="AQ11" s="273">
        <v>7123</v>
      </c>
      <c r="AR11" s="274" t="s">
        <v>485</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30" t="s">
        <v>486</v>
      </c>
      <c r="AL12" s="1131"/>
      <c r="AM12" s="1131"/>
      <c r="AN12" s="1132"/>
      <c r="AO12" s="272" t="s">
        <v>485</v>
      </c>
      <c r="AP12" s="272" t="s">
        <v>485</v>
      </c>
      <c r="AQ12" s="273">
        <v>57</v>
      </c>
      <c r="AR12" s="274" t="s">
        <v>485</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30" t="s">
        <v>487</v>
      </c>
      <c r="AL13" s="1131"/>
      <c r="AM13" s="1131"/>
      <c r="AN13" s="1132"/>
      <c r="AO13" s="272">
        <v>55154</v>
      </c>
      <c r="AP13" s="272">
        <v>6300</v>
      </c>
      <c r="AQ13" s="273">
        <v>6435</v>
      </c>
      <c r="AR13" s="274">
        <v>-2.1</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30" t="s">
        <v>488</v>
      </c>
      <c r="AL14" s="1131"/>
      <c r="AM14" s="1131"/>
      <c r="AN14" s="1132"/>
      <c r="AO14" s="272">
        <v>1589</v>
      </c>
      <c r="AP14" s="272">
        <v>181</v>
      </c>
      <c r="AQ14" s="273">
        <v>3786</v>
      </c>
      <c r="AR14" s="274">
        <v>-95.2</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33" t="s">
        <v>489</v>
      </c>
      <c r="AL15" s="1134"/>
      <c r="AM15" s="1134"/>
      <c r="AN15" s="1135"/>
      <c r="AO15" s="272">
        <v>-58743</v>
      </c>
      <c r="AP15" s="272">
        <v>-6710</v>
      </c>
      <c r="AQ15" s="273">
        <v>-9323</v>
      </c>
      <c r="AR15" s="274">
        <v>-28</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33" t="s">
        <v>178</v>
      </c>
      <c r="AL16" s="1134"/>
      <c r="AM16" s="1134"/>
      <c r="AN16" s="1135"/>
      <c r="AO16" s="272">
        <v>1908181</v>
      </c>
      <c r="AP16" s="272">
        <v>217953</v>
      </c>
      <c r="AQ16" s="273">
        <v>222412</v>
      </c>
      <c r="AR16" s="274">
        <v>-2</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490</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491</v>
      </c>
      <c r="AP20" s="281" t="s">
        <v>492</v>
      </c>
      <c r="AQ20" s="282" t="s">
        <v>493</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36" t="s">
        <v>494</v>
      </c>
      <c r="AL21" s="1137"/>
      <c r="AM21" s="1137"/>
      <c r="AN21" s="1138"/>
      <c r="AO21" s="285">
        <v>16.329999999999998</v>
      </c>
      <c r="AP21" s="286">
        <v>17.59</v>
      </c>
      <c r="AQ21" s="287">
        <v>-1.26</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36" t="s">
        <v>495</v>
      </c>
      <c r="AL22" s="1137"/>
      <c r="AM22" s="1137"/>
      <c r="AN22" s="1138"/>
      <c r="AO22" s="290">
        <v>98.6</v>
      </c>
      <c r="AP22" s="291">
        <v>95.9</v>
      </c>
      <c r="AQ22" s="292">
        <v>2.7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29" t="s">
        <v>496</v>
      </c>
      <c r="B26" s="1129"/>
      <c r="C26" s="1129"/>
      <c r="D26" s="1129"/>
      <c r="E26" s="1129"/>
      <c r="F26" s="1129"/>
      <c r="G26" s="1129"/>
      <c r="H26" s="1129"/>
      <c r="I26" s="1129"/>
      <c r="J26" s="1129"/>
      <c r="K26" s="1129"/>
      <c r="L26" s="1129"/>
      <c r="M26" s="1129"/>
      <c r="N26" s="1129"/>
      <c r="O26" s="1129"/>
      <c r="P26" s="1129"/>
      <c r="Q26" s="1129"/>
      <c r="R26" s="1129"/>
      <c r="S26" s="1129"/>
      <c r="T26" s="1129"/>
      <c r="U26" s="1129"/>
      <c r="V26" s="1129"/>
      <c r="W26" s="1129"/>
      <c r="X26" s="1129"/>
      <c r="Y26" s="1129"/>
      <c r="Z26" s="1129"/>
      <c r="AA26" s="1129"/>
      <c r="AB26" s="1129"/>
      <c r="AC26" s="1129"/>
      <c r="AD26" s="1129"/>
      <c r="AE26" s="1129"/>
      <c r="AF26" s="1129"/>
      <c r="AG26" s="1129"/>
      <c r="AH26" s="1129"/>
      <c r="AI26" s="1129"/>
      <c r="AJ26" s="1129"/>
      <c r="AK26" s="1129"/>
      <c r="AL26" s="1129"/>
      <c r="AM26" s="1129"/>
      <c r="AN26" s="1129"/>
      <c r="AO26" s="1129"/>
      <c r="AP26" s="1129"/>
      <c r="AQ26" s="1129"/>
      <c r="AR26" s="1129"/>
      <c r="AS26" s="1129"/>
      <c r="AT26" s="255"/>
    </row>
    <row r="27" spans="1:46" x14ac:dyDescent="0.15">
      <c r="A27" s="297"/>
      <c r="AO27" s="250"/>
      <c r="AP27" s="250"/>
      <c r="AQ27" s="250"/>
      <c r="AR27" s="250"/>
      <c r="AS27" s="250"/>
      <c r="AT27" s="250"/>
    </row>
    <row r="28" spans="1:46" ht="17.25" x14ac:dyDescent="0.15">
      <c r="A28" s="251" t="s">
        <v>497</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498</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18" t="s">
        <v>477</v>
      </c>
      <c r="AP30" s="260"/>
      <c r="AQ30" s="261" t="s">
        <v>478</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19"/>
      <c r="AP31" s="266" t="s">
        <v>479</v>
      </c>
      <c r="AQ31" s="267" t="s">
        <v>480</v>
      </c>
      <c r="AR31" s="268" t="s">
        <v>481</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20" t="s">
        <v>499</v>
      </c>
      <c r="AL32" s="1121"/>
      <c r="AM32" s="1121"/>
      <c r="AN32" s="1122"/>
      <c r="AO32" s="300">
        <v>1280564</v>
      </c>
      <c r="AP32" s="300">
        <v>146267</v>
      </c>
      <c r="AQ32" s="301">
        <v>124581</v>
      </c>
      <c r="AR32" s="302">
        <v>17.399999999999999</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20" t="s">
        <v>500</v>
      </c>
      <c r="AL33" s="1121"/>
      <c r="AM33" s="1121"/>
      <c r="AN33" s="1122"/>
      <c r="AO33" s="300" t="s">
        <v>485</v>
      </c>
      <c r="AP33" s="300" t="s">
        <v>485</v>
      </c>
      <c r="AQ33" s="301">
        <v>76</v>
      </c>
      <c r="AR33" s="302" t="s">
        <v>485</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20" t="s">
        <v>501</v>
      </c>
      <c r="AL34" s="1121"/>
      <c r="AM34" s="1121"/>
      <c r="AN34" s="1122"/>
      <c r="AO34" s="300" t="s">
        <v>485</v>
      </c>
      <c r="AP34" s="300" t="s">
        <v>485</v>
      </c>
      <c r="AQ34" s="301">
        <v>163</v>
      </c>
      <c r="AR34" s="302" t="s">
        <v>485</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20" t="s">
        <v>502</v>
      </c>
      <c r="AL35" s="1121"/>
      <c r="AM35" s="1121"/>
      <c r="AN35" s="1122"/>
      <c r="AO35" s="300">
        <v>63707</v>
      </c>
      <c r="AP35" s="300">
        <v>7277</v>
      </c>
      <c r="AQ35" s="301">
        <v>24428</v>
      </c>
      <c r="AR35" s="302">
        <v>-70.2</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20" t="s">
        <v>503</v>
      </c>
      <c r="AL36" s="1121"/>
      <c r="AM36" s="1121"/>
      <c r="AN36" s="1122"/>
      <c r="AO36" s="300">
        <v>7760</v>
      </c>
      <c r="AP36" s="300">
        <v>886</v>
      </c>
      <c r="AQ36" s="301">
        <v>4294</v>
      </c>
      <c r="AR36" s="302">
        <v>-79.400000000000006</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20" t="s">
        <v>504</v>
      </c>
      <c r="AL37" s="1121"/>
      <c r="AM37" s="1121"/>
      <c r="AN37" s="1122"/>
      <c r="AO37" s="300">
        <v>42</v>
      </c>
      <c r="AP37" s="300">
        <v>5</v>
      </c>
      <c r="AQ37" s="301">
        <v>880</v>
      </c>
      <c r="AR37" s="302">
        <v>-99.4</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23" t="s">
        <v>505</v>
      </c>
      <c r="AL38" s="1124"/>
      <c r="AM38" s="1124"/>
      <c r="AN38" s="1125"/>
      <c r="AO38" s="303" t="s">
        <v>485</v>
      </c>
      <c r="AP38" s="303" t="s">
        <v>485</v>
      </c>
      <c r="AQ38" s="304">
        <v>22</v>
      </c>
      <c r="AR38" s="292" t="s">
        <v>485</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23" t="s">
        <v>506</v>
      </c>
      <c r="AL39" s="1124"/>
      <c r="AM39" s="1124"/>
      <c r="AN39" s="1125"/>
      <c r="AO39" s="300">
        <v>-52666</v>
      </c>
      <c r="AP39" s="300">
        <v>-6016</v>
      </c>
      <c r="AQ39" s="301">
        <v>-5293</v>
      </c>
      <c r="AR39" s="302">
        <v>13.7</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20" t="s">
        <v>507</v>
      </c>
      <c r="AL40" s="1121"/>
      <c r="AM40" s="1121"/>
      <c r="AN40" s="1122"/>
      <c r="AO40" s="300">
        <v>-847130</v>
      </c>
      <c r="AP40" s="300">
        <v>-96760</v>
      </c>
      <c r="AQ40" s="301">
        <v>-99375</v>
      </c>
      <c r="AR40" s="302">
        <v>-2.6</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26" t="s">
        <v>288</v>
      </c>
      <c r="AL41" s="1127"/>
      <c r="AM41" s="1127"/>
      <c r="AN41" s="1128"/>
      <c r="AO41" s="300">
        <v>452277</v>
      </c>
      <c r="AP41" s="300">
        <v>51659</v>
      </c>
      <c r="AQ41" s="301">
        <v>49775</v>
      </c>
      <c r="AR41" s="302">
        <v>3.8</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508</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509</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13" t="s">
        <v>477</v>
      </c>
      <c r="AN49" s="1115" t="s">
        <v>510</v>
      </c>
      <c r="AO49" s="1116"/>
      <c r="AP49" s="1116"/>
      <c r="AQ49" s="1116"/>
      <c r="AR49" s="1117"/>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14"/>
      <c r="AN50" s="316" t="s">
        <v>511</v>
      </c>
      <c r="AO50" s="317" t="s">
        <v>512</v>
      </c>
      <c r="AP50" s="318" t="s">
        <v>513</v>
      </c>
      <c r="AQ50" s="319" t="s">
        <v>514</v>
      </c>
      <c r="AR50" s="320" t="s">
        <v>515</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516</v>
      </c>
      <c r="AL51" s="313"/>
      <c r="AM51" s="321">
        <v>1166692</v>
      </c>
      <c r="AN51" s="322">
        <v>125383</v>
      </c>
      <c r="AO51" s="323">
        <v>-54.8</v>
      </c>
      <c r="AP51" s="324">
        <v>200194</v>
      </c>
      <c r="AQ51" s="325">
        <v>5.2</v>
      </c>
      <c r="AR51" s="326">
        <v>-60</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517</v>
      </c>
      <c r="AM52" s="329">
        <v>369802</v>
      </c>
      <c r="AN52" s="330">
        <v>39742</v>
      </c>
      <c r="AO52" s="331">
        <v>-79.900000000000006</v>
      </c>
      <c r="AP52" s="332">
        <v>106422</v>
      </c>
      <c r="AQ52" s="333">
        <v>20.100000000000001</v>
      </c>
      <c r="AR52" s="334">
        <v>-100</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518</v>
      </c>
      <c r="AL53" s="313"/>
      <c r="AM53" s="321">
        <v>1867649</v>
      </c>
      <c r="AN53" s="322">
        <v>203959</v>
      </c>
      <c r="AO53" s="323">
        <v>62.7</v>
      </c>
      <c r="AP53" s="324">
        <v>196914</v>
      </c>
      <c r="AQ53" s="325">
        <v>-1.6</v>
      </c>
      <c r="AR53" s="326">
        <v>64.3</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517</v>
      </c>
      <c r="AM54" s="329">
        <v>1211175</v>
      </c>
      <c r="AN54" s="330">
        <v>132268</v>
      </c>
      <c r="AO54" s="331">
        <v>232.8</v>
      </c>
      <c r="AP54" s="332">
        <v>98966</v>
      </c>
      <c r="AQ54" s="333">
        <v>-7</v>
      </c>
      <c r="AR54" s="334">
        <v>239.8</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519</v>
      </c>
      <c r="AL55" s="313"/>
      <c r="AM55" s="321">
        <v>1347905</v>
      </c>
      <c r="AN55" s="322">
        <v>148989</v>
      </c>
      <c r="AO55" s="323">
        <v>-27</v>
      </c>
      <c r="AP55" s="324">
        <v>204757</v>
      </c>
      <c r="AQ55" s="325">
        <v>4</v>
      </c>
      <c r="AR55" s="326">
        <v>-31</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517</v>
      </c>
      <c r="AM56" s="329">
        <v>511159</v>
      </c>
      <c r="AN56" s="330">
        <v>56500</v>
      </c>
      <c r="AO56" s="331">
        <v>-57.3</v>
      </c>
      <c r="AP56" s="332">
        <v>106071</v>
      </c>
      <c r="AQ56" s="333">
        <v>7.2</v>
      </c>
      <c r="AR56" s="334">
        <v>-64.5</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520</v>
      </c>
      <c r="AL57" s="313"/>
      <c r="AM57" s="321">
        <v>1146224</v>
      </c>
      <c r="AN57" s="322">
        <v>128688</v>
      </c>
      <c r="AO57" s="323">
        <v>-13.6</v>
      </c>
      <c r="AP57" s="324">
        <v>194971</v>
      </c>
      <c r="AQ57" s="325">
        <v>-4.8</v>
      </c>
      <c r="AR57" s="326">
        <v>-8.8000000000000007</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517</v>
      </c>
      <c r="AM58" s="329">
        <v>475987</v>
      </c>
      <c r="AN58" s="330">
        <v>53440</v>
      </c>
      <c r="AO58" s="331">
        <v>-5.4</v>
      </c>
      <c r="AP58" s="332">
        <v>105966</v>
      </c>
      <c r="AQ58" s="333">
        <v>-0.1</v>
      </c>
      <c r="AR58" s="334">
        <v>-5.3</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521</v>
      </c>
      <c r="AL59" s="313"/>
      <c r="AM59" s="321">
        <v>1223798</v>
      </c>
      <c r="AN59" s="322">
        <v>139783</v>
      </c>
      <c r="AO59" s="323">
        <v>8.6</v>
      </c>
      <c r="AP59" s="324">
        <v>224172</v>
      </c>
      <c r="AQ59" s="325">
        <v>15</v>
      </c>
      <c r="AR59" s="326">
        <v>-6.4</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517</v>
      </c>
      <c r="AM60" s="329">
        <v>695231</v>
      </c>
      <c r="AN60" s="330">
        <v>79410</v>
      </c>
      <c r="AO60" s="331">
        <v>48.6</v>
      </c>
      <c r="AP60" s="332">
        <v>117611</v>
      </c>
      <c r="AQ60" s="333">
        <v>11</v>
      </c>
      <c r="AR60" s="334">
        <v>37.6</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522</v>
      </c>
      <c r="AL61" s="335"/>
      <c r="AM61" s="336">
        <v>1350454</v>
      </c>
      <c r="AN61" s="337">
        <v>149360</v>
      </c>
      <c r="AO61" s="338">
        <v>-4.8</v>
      </c>
      <c r="AP61" s="339">
        <v>204202</v>
      </c>
      <c r="AQ61" s="340">
        <v>3.6</v>
      </c>
      <c r="AR61" s="326">
        <v>-8.4</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517</v>
      </c>
      <c r="AM62" s="329">
        <v>652671</v>
      </c>
      <c r="AN62" s="330">
        <v>72272</v>
      </c>
      <c r="AO62" s="331">
        <v>27.8</v>
      </c>
      <c r="AP62" s="332">
        <v>107007</v>
      </c>
      <c r="AQ62" s="333">
        <v>6.2</v>
      </c>
      <c r="AR62" s="334">
        <v>21.6</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w4R+2v4wU+La/2s7cJhj4hpP2k6Dxlx/NsQr7oRjmIByEmtFZiAEPXKNpJObL53zn89GTlC1KekL9Gmwo2Y/fA==" saltValue="Q5knZrarN61YyXaq1G8s/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verticalCentered="1"/>
  <pageMargins left="0" right="0" top="0" bottom="0" header="0" footer="0"/>
  <headerFooter alignWithMargins="0">
    <oddFooter>&amp;C&amp;P / &amp;N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U121"/>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474</v>
      </c>
    </row>
    <row r="121" spans="125:125" ht="13.5" hidden="1" customHeight="1" x14ac:dyDescent="0.15">
      <c r="DU121" s="247"/>
    </row>
  </sheetData>
  <sheetProtection algorithmName="SHA-512" hashValue="nM7dMRUTe/NNUBEWaOl635zFGwdRWrna6F/gdgkX4KWrYAXSS6uMAAn1r99M0xghJsZ+ePP07jn8bzb1QCDKQg==" saltValue="HtoA5RY6/3vesbGGnTAN1g=="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L116"/>
  <sheetViews>
    <sheetView showGridLines="0"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474</v>
      </c>
    </row>
  </sheetData>
  <sheetProtection algorithmName="SHA-512" hashValue="0zd/kpXlPBSf3yfgMEWIWI40USpeIz6vtxVMD484ZVyhVQ6SV9xtkfDvASce/RiI7CWLHcMnNvC05EBKc/TZ5A==" saltValue="vu86uvPJNZnlkUlb92t2Tw==" spinCount="100000" sheet="1" objects="1" scenarios="1"/>
  <dataConsolidate/>
  <phoneticPr fontId="2"/>
  <printOptions horizontalCentered="1" verticalCentered="1"/>
  <pageMargins left="0" right="0" top="0" bottom="0" header="0" footer="0"/>
  <headerFooter alignWithMargins="0">
    <oddFooter>&amp;C&amp;P /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15">
      <c r="B47" s="10"/>
      <c r="C47" s="1139" t="s">
        <v>3</v>
      </c>
      <c r="D47" s="1139"/>
      <c r="E47" s="1140"/>
      <c r="F47" s="11">
        <v>27.32</v>
      </c>
      <c r="G47" s="12">
        <v>26.92</v>
      </c>
      <c r="H47" s="12">
        <v>27.06</v>
      </c>
      <c r="I47" s="12">
        <v>26.97</v>
      </c>
      <c r="J47" s="13">
        <v>25.89</v>
      </c>
    </row>
    <row r="48" spans="2:10" ht="57.75" customHeight="1" x14ac:dyDescent="0.15">
      <c r="B48" s="14"/>
      <c r="C48" s="1141" t="s">
        <v>4</v>
      </c>
      <c r="D48" s="1141"/>
      <c r="E48" s="1142"/>
      <c r="F48" s="15">
        <v>7.15</v>
      </c>
      <c r="G48" s="16">
        <v>7.37</v>
      </c>
      <c r="H48" s="16">
        <v>7.21</v>
      </c>
      <c r="I48" s="16">
        <v>5.53</v>
      </c>
      <c r="J48" s="17">
        <v>5.73</v>
      </c>
    </row>
    <row r="49" spans="2:10" ht="57.75" customHeight="1" thickBot="1" x14ac:dyDescent="0.2">
      <c r="B49" s="18"/>
      <c r="C49" s="1143" t="s">
        <v>5</v>
      </c>
      <c r="D49" s="1143"/>
      <c r="E49" s="1144"/>
      <c r="F49" s="19">
        <v>5.22</v>
      </c>
      <c r="G49" s="20" t="s">
        <v>529</v>
      </c>
      <c r="H49" s="20" t="s">
        <v>530</v>
      </c>
      <c r="I49" s="20" t="s">
        <v>531</v>
      </c>
      <c r="J49" s="21" t="s">
        <v>532</v>
      </c>
    </row>
    <row r="50" spans="2:10" x14ac:dyDescent="0.15"/>
  </sheetData>
  <sheetProtection algorithmName="SHA-512" hashValue="e50YPXAofOmsfNbbFFrZJoHziLphSjYGeFuPOWFl3A9iBtF4mGcRPxYFwaGcmIEuWoUXIr1Pm8zRnVvIkDsK3A==" saltValue="++dxF/ZIoqutYvcLZncISQ==" spinCount="100000" sheet="1" objects="1" scenarios="1"/>
  <mergeCells count="3">
    <mergeCell ref="C47:E47"/>
    <mergeCell ref="C48:E48"/>
    <mergeCell ref="C49:E49"/>
  </mergeCells>
  <phoneticPr fontId="2"/>
  <printOptions horizontalCentered="1"/>
  <pageMargins left="0" right="0" top="0.19685039370078741" bottom="0" header="0" footer="0"/>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15">
      <c r="A34" s="22"/>
      <c r="B34" s="31"/>
      <c r="C34" s="1151" t="s">
        <v>533</v>
      </c>
      <c r="D34" s="1151"/>
      <c r="E34" s="1152"/>
      <c r="F34" s="32">
        <v>5.12</v>
      </c>
      <c r="G34" s="33">
        <v>6.6</v>
      </c>
      <c r="H34" s="33">
        <v>8.19</v>
      </c>
      <c r="I34" s="33">
        <v>9.1999999999999993</v>
      </c>
      <c r="J34" s="34">
        <v>9.52</v>
      </c>
      <c r="K34" s="22"/>
      <c r="L34" s="22"/>
      <c r="M34" s="22"/>
      <c r="N34" s="22"/>
      <c r="O34" s="22"/>
      <c r="P34" s="22"/>
    </row>
    <row r="35" spans="1:16" ht="39" customHeight="1" x14ac:dyDescent="0.15">
      <c r="A35" s="22"/>
      <c r="B35" s="35"/>
      <c r="C35" s="1145" t="s">
        <v>534</v>
      </c>
      <c r="D35" s="1146"/>
      <c r="E35" s="1147"/>
      <c r="F35" s="36">
        <v>5.46</v>
      </c>
      <c r="G35" s="37">
        <v>5.84</v>
      </c>
      <c r="H35" s="37">
        <v>6.52</v>
      </c>
      <c r="I35" s="37">
        <v>6.17</v>
      </c>
      <c r="J35" s="38">
        <v>6.42</v>
      </c>
      <c r="K35" s="22"/>
      <c r="L35" s="22"/>
      <c r="M35" s="22"/>
      <c r="N35" s="22"/>
      <c r="O35" s="22"/>
      <c r="P35" s="22"/>
    </row>
    <row r="36" spans="1:16" ht="39" customHeight="1" x14ac:dyDescent="0.15">
      <c r="A36" s="22"/>
      <c r="B36" s="35"/>
      <c r="C36" s="1145" t="s">
        <v>535</v>
      </c>
      <c r="D36" s="1146"/>
      <c r="E36" s="1147"/>
      <c r="F36" s="36">
        <v>7.15</v>
      </c>
      <c r="G36" s="37">
        <v>7.37</v>
      </c>
      <c r="H36" s="37">
        <v>7.2</v>
      </c>
      <c r="I36" s="37">
        <v>5.53</v>
      </c>
      <c r="J36" s="38">
        <v>5.73</v>
      </c>
      <c r="K36" s="22"/>
      <c r="L36" s="22"/>
      <c r="M36" s="22"/>
      <c r="N36" s="22"/>
      <c r="O36" s="22"/>
      <c r="P36" s="22"/>
    </row>
    <row r="37" spans="1:16" ht="39" customHeight="1" x14ac:dyDescent="0.15">
      <c r="A37" s="22"/>
      <c r="B37" s="35"/>
      <c r="C37" s="1145" t="s">
        <v>536</v>
      </c>
      <c r="D37" s="1146"/>
      <c r="E37" s="1147"/>
      <c r="F37" s="36">
        <v>0.8</v>
      </c>
      <c r="G37" s="37">
        <v>0.87</v>
      </c>
      <c r="H37" s="37">
        <v>0.89</v>
      </c>
      <c r="I37" s="37">
        <v>0.71</v>
      </c>
      <c r="J37" s="38">
        <v>0.73</v>
      </c>
      <c r="K37" s="22"/>
      <c r="L37" s="22"/>
      <c r="M37" s="22"/>
      <c r="N37" s="22"/>
      <c r="O37" s="22"/>
      <c r="P37" s="22"/>
    </row>
    <row r="38" spans="1:16" ht="39" customHeight="1" x14ac:dyDescent="0.15">
      <c r="A38" s="22"/>
      <c r="B38" s="35"/>
      <c r="C38" s="1145" t="s">
        <v>537</v>
      </c>
      <c r="D38" s="1146"/>
      <c r="E38" s="1147"/>
      <c r="F38" s="36">
        <v>0.31</v>
      </c>
      <c r="G38" s="37">
        <v>0.26</v>
      </c>
      <c r="H38" s="37">
        <v>0.13</v>
      </c>
      <c r="I38" s="37">
        <v>0.28999999999999998</v>
      </c>
      <c r="J38" s="38">
        <v>0.06</v>
      </c>
      <c r="K38" s="22"/>
      <c r="L38" s="22"/>
      <c r="M38" s="22"/>
      <c r="N38" s="22"/>
      <c r="O38" s="22"/>
      <c r="P38" s="22"/>
    </row>
    <row r="39" spans="1:16" ht="39" customHeight="1" x14ac:dyDescent="0.15">
      <c r="A39" s="22"/>
      <c r="B39" s="35"/>
      <c r="C39" s="1145" t="s">
        <v>538</v>
      </c>
      <c r="D39" s="1146"/>
      <c r="E39" s="1147"/>
      <c r="F39" s="36">
        <v>0.01</v>
      </c>
      <c r="G39" s="37">
        <v>0.03</v>
      </c>
      <c r="H39" s="37">
        <v>0.01</v>
      </c>
      <c r="I39" s="37">
        <v>0</v>
      </c>
      <c r="J39" s="38">
        <v>0.02</v>
      </c>
      <c r="K39" s="22"/>
      <c r="L39" s="22"/>
      <c r="M39" s="22"/>
      <c r="N39" s="22"/>
      <c r="O39" s="22"/>
      <c r="P39" s="22"/>
    </row>
    <row r="40" spans="1:16" ht="39" customHeight="1" x14ac:dyDescent="0.15">
      <c r="A40" s="22"/>
      <c r="B40" s="35"/>
      <c r="C40" s="1145"/>
      <c r="D40" s="1146"/>
      <c r="E40" s="1147"/>
      <c r="F40" s="36"/>
      <c r="G40" s="37"/>
      <c r="H40" s="37"/>
      <c r="I40" s="37"/>
      <c r="J40" s="38"/>
      <c r="K40" s="22"/>
      <c r="L40" s="22"/>
      <c r="M40" s="22"/>
      <c r="N40" s="22"/>
      <c r="O40" s="22"/>
      <c r="P40" s="22"/>
    </row>
    <row r="41" spans="1:16" ht="39" customHeight="1" x14ac:dyDescent="0.15">
      <c r="A41" s="22"/>
      <c r="B41" s="35"/>
      <c r="C41" s="1145"/>
      <c r="D41" s="1146"/>
      <c r="E41" s="1147"/>
      <c r="F41" s="36"/>
      <c r="G41" s="37"/>
      <c r="H41" s="37"/>
      <c r="I41" s="37"/>
      <c r="J41" s="38"/>
      <c r="K41" s="22"/>
      <c r="L41" s="22"/>
      <c r="M41" s="22"/>
      <c r="N41" s="22"/>
      <c r="O41" s="22"/>
      <c r="P41" s="22"/>
    </row>
    <row r="42" spans="1:16" ht="39" customHeight="1" x14ac:dyDescent="0.15">
      <c r="A42" s="22"/>
      <c r="B42" s="39"/>
      <c r="C42" s="1145" t="s">
        <v>539</v>
      </c>
      <c r="D42" s="1146"/>
      <c r="E42" s="1147"/>
      <c r="F42" s="36" t="s">
        <v>485</v>
      </c>
      <c r="G42" s="37" t="s">
        <v>485</v>
      </c>
      <c r="H42" s="37" t="s">
        <v>485</v>
      </c>
      <c r="I42" s="37" t="s">
        <v>485</v>
      </c>
      <c r="J42" s="38" t="s">
        <v>485</v>
      </c>
      <c r="K42" s="22"/>
      <c r="L42" s="22"/>
      <c r="M42" s="22"/>
      <c r="N42" s="22"/>
      <c r="O42" s="22"/>
      <c r="P42" s="22"/>
    </row>
    <row r="43" spans="1:16" ht="39" customHeight="1" thickBot="1" x14ac:dyDescent="0.2">
      <c r="A43" s="22"/>
      <c r="B43" s="40"/>
      <c r="C43" s="1148" t="s">
        <v>540</v>
      </c>
      <c r="D43" s="1149"/>
      <c r="E43" s="1150"/>
      <c r="F43" s="41" t="s">
        <v>485</v>
      </c>
      <c r="G43" s="42" t="s">
        <v>485</v>
      </c>
      <c r="H43" s="42" t="s">
        <v>485</v>
      </c>
      <c r="I43" s="42" t="s">
        <v>485</v>
      </c>
      <c r="J43" s="43" t="s">
        <v>485</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Ul4DVvYJzwjUiZg4dFQLJcWT9rEJz9xyYBClhM/9TOJ7EW43AZkSbV4MZqtY1KPBw827NEh4Y/bO2+PxQDyyxQ==" saltValue="rc2tZ1dzTy2LaA4WGW0iN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524</v>
      </c>
      <c r="L44" s="56" t="s">
        <v>525</v>
      </c>
      <c r="M44" s="56" t="s">
        <v>526</v>
      </c>
      <c r="N44" s="56" t="s">
        <v>527</v>
      </c>
      <c r="O44" s="57" t="s">
        <v>528</v>
      </c>
      <c r="P44" s="48"/>
      <c r="Q44" s="48"/>
      <c r="R44" s="48"/>
      <c r="S44" s="48"/>
      <c r="T44" s="48"/>
      <c r="U44" s="48"/>
    </row>
    <row r="45" spans="1:21" ht="30.75" customHeight="1" x14ac:dyDescent="0.15">
      <c r="A45" s="48"/>
      <c r="B45" s="1176" t="s">
        <v>9</v>
      </c>
      <c r="C45" s="1177"/>
      <c r="D45" s="58"/>
      <c r="E45" s="1182" t="s">
        <v>10</v>
      </c>
      <c r="F45" s="1182"/>
      <c r="G45" s="1182"/>
      <c r="H45" s="1182"/>
      <c r="I45" s="1182"/>
      <c r="J45" s="1183"/>
      <c r="K45" s="59">
        <v>978</v>
      </c>
      <c r="L45" s="60">
        <v>1034</v>
      </c>
      <c r="M45" s="60">
        <v>1146</v>
      </c>
      <c r="N45" s="60">
        <v>1159</v>
      </c>
      <c r="O45" s="61">
        <v>1281</v>
      </c>
      <c r="P45" s="48"/>
      <c r="Q45" s="48"/>
      <c r="R45" s="48"/>
      <c r="S45" s="48"/>
      <c r="T45" s="48"/>
      <c r="U45" s="48"/>
    </row>
    <row r="46" spans="1:21" ht="30.75" customHeight="1" x14ac:dyDescent="0.15">
      <c r="A46" s="48"/>
      <c r="B46" s="1178"/>
      <c r="C46" s="1179"/>
      <c r="D46" s="62"/>
      <c r="E46" s="1155" t="s">
        <v>11</v>
      </c>
      <c r="F46" s="1155"/>
      <c r="G46" s="1155"/>
      <c r="H46" s="1155"/>
      <c r="I46" s="1155"/>
      <c r="J46" s="1156"/>
      <c r="K46" s="63" t="s">
        <v>485</v>
      </c>
      <c r="L46" s="64" t="s">
        <v>485</v>
      </c>
      <c r="M46" s="64" t="s">
        <v>485</v>
      </c>
      <c r="N46" s="64" t="s">
        <v>485</v>
      </c>
      <c r="O46" s="65" t="s">
        <v>485</v>
      </c>
      <c r="P46" s="48"/>
      <c r="Q46" s="48"/>
      <c r="R46" s="48"/>
      <c r="S46" s="48"/>
      <c r="T46" s="48"/>
      <c r="U46" s="48"/>
    </row>
    <row r="47" spans="1:21" ht="30.75" customHeight="1" x14ac:dyDescent="0.15">
      <c r="A47" s="48"/>
      <c r="B47" s="1178"/>
      <c r="C47" s="1179"/>
      <c r="D47" s="62"/>
      <c r="E47" s="1155" t="s">
        <v>12</v>
      </c>
      <c r="F47" s="1155"/>
      <c r="G47" s="1155"/>
      <c r="H47" s="1155"/>
      <c r="I47" s="1155"/>
      <c r="J47" s="1156"/>
      <c r="K47" s="63" t="s">
        <v>485</v>
      </c>
      <c r="L47" s="64" t="s">
        <v>485</v>
      </c>
      <c r="M47" s="64" t="s">
        <v>485</v>
      </c>
      <c r="N47" s="64" t="s">
        <v>485</v>
      </c>
      <c r="O47" s="65" t="s">
        <v>485</v>
      </c>
      <c r="P47" s="48"/>
      <c r="Q47" s="48"/>
      <c r="R47" s="48"/>
      <c r="S47" s="48"/>
      <c r="T47" s="48"/>
      <c r="U47" s="48"/>
    </row>
    <row r="48" spans="1:21" ht="30.75" customHeight="1" x14ac:dyDescent="0.15">
      <c r="A48" s="48"/>
      <c r="B48" s="1178"/>
      <c r="C48" s="1179"/>
      <c r="D48" s="62"/>
      <c r="E48" s="1155" t="s">
        <v>13</v>
      </c>
      <c r="F48" s="1155"/>
      <c r="G48" s="1155"/>
      <c r="H48" s="1155"/>
      <c r="I48" s="1155"/>
      <c r="J48" s="1156"/>
      <c r="K48" s="63">
        <v>85</v>
      </c>
      <c r="L48" s="64">
        <v>77</v>
      </c>
      <c r="M48" s="64">
        <v>68</v>
      </c>
      <c r="N48" s="64">
        <v>61</v>
      </c>
      <c r="O48" s="65">
        <v>64</v>
      </c>
      <c r="P48" s="48"/>
      <c r="Q48" s="48"/>
      <c r="R48" s="48"/>
      <c r="S48" s="48"/>
      <c r="T48" s="48"/>
      <c r="U48" s="48"/>
    </row>
    <row r="49" spans="1:21" ht="30.75" customHeight="1" x14ac:dyDescent="0.15">
      <c r="A49" s="48"/>
      <c r="B49" s="1178"/>
      <c r="C49" s="1179"/>
      <c r="D49" s="62"/>
      <c r="E49" s="1155" t="s">
        <v>14</v>
      </c>
      <c r="F49" s="1155"/>
      <c r="G49" s="1155"/>
      <c r="H49" s="1155"/>
      <c r="I49" s="1155"/>
      <c r="J49" s="1156"/>
      <c r="K49" s="63">
        <v>9</v>
      </c>
      <c r="L49" s="64">
        <v>8</v>
      </c>
      <c r="M49" s="64">
        <v>8</v>
      </c>
      <c r="N49" s="64">
        <v>8</v>
      </c>
      <c r="O49" s="65">
        <v>8</v>
      </c>
      <c r="P49" s="48"/>
      <c r="Q49" s="48"/>
      <c r="R49" s="48"/>
      <c r="S49" s="48"/>
      <c r="T49" s="48"/>
      <c r="U49" s="48"/>
    </row>
    <row r="50" spans="1:21" ht="30.75" customHeight="1" x14ac:dyDescent="0.15">
      <c r="A50" s="48"/>
      <c r="B50" s="1178"/>
      <c r="C50" s="1179"/>
      <c r="D50" s="62"/>
      <c r="E50" s="1155" t="s">
        <v>15</v>
      </c>
      <c r="F50" s="1155"/>
      <c r="G50" s="1155"/>
      <c r="H50" s="1155"/>
      <c r="I50" s="1155"/>
      <c r="J50" s="1156"/>
      <c r="K50" s="63">
        <v>18</v>
      </c>
      <c r="L50" s="64">
        <v>10</v>
      </c>
      <c r="M50" s="64">
        <v>0</v>
      </c>
      <c r="N50" s="64" t="s">
        <v>485</v>
      </c>
      <c r="O50" s="65">
        <v>0</v>
      </c>
      <c r="P50" s="48"/>
      <c r="Q50" s="48"/>
      <c r="R50" s="48"/>
      <c r="S50" s="48"/>
      <c r="T50" s="48"/>
      <c r="U50" s="48"/>
    </row>
    <row r="51" spans="1:21" ht="30.75" customHeight="1" x14ac:dyDescent="0.15">
      <c r="A51" s="48"/>
      <c r="B51" s="1180"/>
      <c r="C51" s="1181"/>
      <c r="D51" s="66"/>
      <c r="E51" s="1155" t="s">
        <v>16</v>
      </c>
      <c r="F51" s="1155"/>
      <c r="G51" s="1155"/>
      <c r="H51" s="1155"/>
      <c r="I51" s="1155"/>
      <c r="J51" s="1156"/>
      <c r="K51" s="63" t="s">
        <v>485</v>
      </c>
      <c r="L51" s="64" t="s">
        <v>485</v>
      </c>
      <c r="M51" s="64" t="s">
        <v>485</v>
      </c>
      <c r="N51" s="64" t="s">
        <v>485</v>
      </c>
      <c r="O51" s="65" t="s">
        <v>485</v>
      </c>
      <c r="P51" s="48"/>
      <c r="Q51" s="48"/>
      <c r="R51" s="48"/>
      <c r="S51" s="48"/>
      <c r="T51" s="48"/>
      <c r="U51" s="48"/>
    </row>
    <row r="52" spans="1:21" ht="30.75" customHeight="1" x14ac:dyDescent="0.15">
      <c r="A52" s="48"/>
      <c r="B52" s="1153" t="s">
        <v>17</v>
      </c>
      <c r="C52" s="1154"/>
      <c r="D52" s="66"/>
      <c r="E52" s="1155" t="s">
        <v>18</v>
      </c>
      <c r="F52" s="1155"/>
      <c r="G52" s="1155"/>
      <c r="H52" s="1155"/>
      <c r="I52" s="1155"/>
      <c r="J52" s="1156"/>
      <c r="K52" s="63">
        <v>720</v>
      </c>
      <c r="L52" s="64">
        <v>739</v>
      </c>
      <c r="M52" s="64">
        <v>820</v>
      </c>
      <c r="N52" s="64">
        <v>824</v>
      </c>
      <c r="O52" s="65">
        <v>900</v>
      </c>
      <c r="P52" s="48"/>
      <c r="Q52" s="48"/>
      <c r="R52" s="48"/>
      <c r="S52" s="48"/>
      <c r="T52" s="48"/>
      <c r="U52" s="48"/>
    </row>
    <row r="53" spans="1:21" ht="30.75" customHeight="1" thickBot="1" x14ac:dyDescent="0.2">
      <c r="A53" s="48"/>
      <c r="B53" s="1157" t="s">
        <v>19</v>
      </c>
      <c r="C53" s="1158"/>
      <c r="D53" s="67"/>
      <c r="E53" s="1159" t="s">
        <v>20</v>
      </c>
      <c r="F53" s="1159"/>
      <c r="G53" s="1159"/>
      <c r="H53" s="1159"/>
      <c r="I53" s="1159"/>
      <c r="J53" s="1160"/>
      <c r="K53" s="68">
        <v>370</v>
      </c>
      <c r="L53" s="69">
        <v>390</v>
      </c>
      <c r="M53" s="69">
        <v>402</v>
      </c>
      <c r="N53" s="69">
        <v>404</v>
      </c>
      <c r="O53" s="70">
        <v>453</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541</v>
      </c>
      <c r="L57" s="81" t="s">
        <v>542</v>
      </c>
      <c r="M57" s="81" t="s">
        <v>543</v>
      </c>
      <c r="N57" s="81" t="s">
        <v>544</v>
      </c>
      <c r="O57" s="82" t="s">
        <v>545</v>
      </c>
      <c r="P57" s="48"/>
      <c r="Q57" s="48"/>
      <c r="R57" s="48"/>
      <c r="S57" s="48"/>
      <c r="T57" s="48"/>
      <c r="U57" s="48"/>
    </row>
    <row r="58" spans="1:21" ht="31.5" customHeight="1" x14ac:dyDescent="0.15">
      <c r="B58" s="1161" t="s">
        <v>24</v>
      </c>
      <c r="C58" s="1162"/>
      <c r="D58" s="1167" t="s">
        <v>25</v>
      </c>
      <c r="E58" s="1168"/>
      <c r="F58" s="1168"/>
      <c r="G58" s="1168"/>
      <c r="H58" s="1168"/>
      <c r="I58" s="1168"/>
      <c r="J58" s="1169"/>
      <c r="K58" s="83"/>
      <c r="L58" s="84"/>
      <c r="M58" s="84"/>
      <c r="N58" s="84"/>
      <c r="O58" s="85"/>
    </row>
    <row r="59" spans="1:21" ht="31.5" customHeight="1" x14ac:dyDescent="0.15">
      <c r="B59" s="1163"/>
      <c r="C59" s="1164"/>
      <c r="D59" s="1170" t="s">
        <v>26</v>
      </c>
      <c r="E59" s="1171"/>
      <c r="F59" s="1171"/>
      <c r="G59" s="1171"/>
      <c r="H59" s="1171"/>
      <c r="I59" s="1171"/>
      <c r="J59" s="1172"/>
      <c r="K59" s="86"/>
      <c r="L59" s="87"/>
      <c r="M59" s="87"/>
      <c r="N59" s="87"/>
      <c r="O59" s="88"/>
    </row>
    <row r="60" spans="1:21" ht="31.5" customHeight="1" thickBot="1" x14ac:dyDescent="0.2">
      <c r="B60" s="1165"/>
      <c r="C60" s="1166"/>
      <c r="D60" s="1173" t="s">
        <v>27</v>
      </c>
      <c r="E60" s="1174"/>
      <c r="F60" s="1174"/>
      <c r="G60" s="1174"/>
      <c r="H60" s="1174"/>
      <c r="I60" s="1174"/>
      <c r="J60" s="1175"/>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f0XRtx8VAzTdVavCFzOYHWMQ1RMBPGH4pk4ynaK91rJ8X9ov7wsFWKBsM8eOm65/gYzTFzVGiDcuhqpTxy5oYw==" saltValue="YqE+yuPreylBaX+lnRCFtA=="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524</v>
      </c>
      <c r="J40" s="103" t="s">
        <v>525</v>
      </c>
      <c r="K40" s="103" t="s">
        <v>526</v>
      </c>
      <c r="L40" s="103" t="s">
        <v>527</v>
      </c>
      <c r="M40" s="104" t="s">
        <v>528</v>
      </c>
    </row>
    <row r="41" spans="2:13" ht="27.75" customHeight="1" x14ac:dyDescent="0.15">
      <c r="B41" s="1196" t="s">
        <v>30</v>
      </c>
      <c r="C41" s="1197"/>
      <c r="D41" s="105"/>
      <c r="E41" s="1198" t="s">
        <v>31</v>
      </c>
      <c r="F41" s="1198"/>
      <c r="G41" s="1198"/>
      <c r="H41" s="1199"/>
      <c r="I41" s="343">
        <v>11379</v>
      </c>
      <c r="J41" s="344">
        <v>11354</v>
      </c>
      <c r="K41" s="344">
        <v>10932</v>
      </c>
      <c r="L41" s="344">
        <v>10384</v>
      </c>
      <c r="M41" s="345">
        <v>9669</v>
      </c>
    </row>
    <row r="42" spans="2:13" ht="27.75" customHeight="1" x14ac:dyDescent="0.15">
      <c r="B42" s="1186"/>
      <c r="C42" s="1187"/>
      <c r="D42" s="106"/>
      <c r="E42" s="1190" t="s">
        <v>32</v>
      </c>
      <c r="F42" s="1190"/>
      <c r="G42" s="1190"/>
      <c r="H42" s="1191"/>
      <c r="I42" s="346">
        <v>85</v>
      </c>
      <c r="J42" s="347">
        <v>56</v>
      </c>
      <c r="K42" s="347">
        <v>37</v>
      </c>
      <c r="L42" s="347">
        <v>24</v>
      </c>
      <c r="M42" s="348">
        <v>12</v>
      </c>
    </row>
    <row r="43" spans="2:13" ht="27.75" customHeight="1" x14ac:dyDescent="0.15">
      <c r="B43" s="1186"/>
      <c r="C43" s="1187"/>
      <c r="D43" s="106"/>
      <c r="E43" s="1190" t="s">
        <v>33</v>
      </c>
      <c r="F43" s="1190"/>
      <c r="G43" s="1190"/>
      <c r="H43" s="1191"/>
      <c r="I43" s="346">
        <v>323</v>
      </c>
      <c r="J43" s="347">
        <v>411</v>
      </c>
      <c r="K43" s="347">
        <v>483</v>
      </c>
      <c r="L43" s="347">
        <v>546</v>
      </c>
      <c r="M43" s="348">
        <v>560</v>
      </c>
    </row>
    <row r="44" spans="2:13" ht="27.75" customHeight="1" x14ac:dyDescent="0.15">
      <c r="B44" s="1186"/>
      <c r="C44" s="1187"/>
      <c r="D44" s="106"/>
      <c r="E44" s="1190" t="s">
        <v>34</v>
      </c>
      <c r="F44" s="1190"/>
      <c r="G44" s="1190"/>
      <c r="H44" s="1191"/>
      <c r="I44" s="346">
        <v>65</v>
      </c>
      <c r="J44" s="347">
        <v>91</v>
      </c>
      <c r="K44" s="347">
        <v>84</v>
      </c>
      <c r="L44" s="347">
        <v>76</v>
      </c>
      <c r="M44" s="348">
        <v>68</v>
      </c>
    </row>
    <row r="45" spans="2:13" ht="27.75" customHeight="1" x14ac:dyDescent="0.15">
      <c r="B45" s="1186"/>
      <c r="C45" s="1187"/>
      <c r="D45" s="106"/>
      <c r="E45" s="1190" t="s">
        <v>35</v>
      </c>
      <c r="F45" s="1190"/>
      <c r="G45" s="1190"/>
      <c r="H45" s="1191"/>
      <c r="I45" s="346">
        <v>1214</v>
      </c>
      <c r="J45" s="347">
        <v>1156</v>
      </c>
      <c r="K45" s="347">
        <v>1103</v>
      </c>
      <c r="L45" s="347">
        <v>1110</v>
      </c>
      <c r="M45" s="348">
        <v>1132</v>
      </c>
    </row>
    <row r="46" spans="2:13" ht="27.75" customHeight="1" x14ac:dyDescent="0.15">
      <c r="B46" s="1186"/>
      <c r="C46" s="1187"/>
      <c r="D46" s="107"/>
      <c r="E46" s="1190" t="s">
        <v>36</v>
      </c>
      <c r="F46" s="1190"/>
      <c r="G46" s="1190"/>
      <c r="H46" s="1191"/>
      <c r="I46" s="346" t="s">
        <v>485</v>
      </c>
      <c r="J46" s="347" t="s">
        <v>485</v>
      </c>
      <c r="K46" s="347" t="s">
        <v>485</v>
      </c>
      <c r="L46" s="347" t="s">
        <v>485</v>
      </c>
      <c r="M46" s="348" t="s">
        <v>485</v>
      </c>
    </row>
    <row r="47" spans="2:13" ht="27.75" customHeight="1" x14ac:dyDescent="0.15">
      <c r="B47" s="1186"/>
      <c r="C47" s="1187"/>
      <c r="D47" s="108"/>
      <c r="E47" s="1200" t="s">
        <v>37</v>
      </c>
      <c r="F47" s="1201"/>
      <c r="G47" s="1201"/>
      <c r="H47" s="1202"/>
      <c r="I47" s="346" t="s">
        <v>485</v>
      </c>
      <c r="J47" s="347" t="s">
        <v>485</v>
      </c>
      <c r="K47" s="347" t="s">
        <v>485</v>
      </c>
      <c r="L47" s="347" t="s">
        <v>485</v>
      </c>
      <c r="M47" s="348" t="s">
        <v>485</v>
      </c>
    </row>
    <row r="48" spans="2:13" ht="27.75" customHeight="1" x14ac:dyDescent="0.15">
      <c r="B48" s="1186"/>
      <c r="C48" s="1187"/>
      <c r="D48" s="106"/>
      <c r="E48" s="1190" t="s">
        <v>38</v>
      </c>
      <c r="F48" s="1190"/>
      <c r="G48" s="1190"/>
      <c r="H48" s="1191"/>
      <c r="I48" s="346" t="s">
        <v>485</v>
      </c>
      <c r="J48" s="347" t="s">
        <v>485</v>
      </c>
      <c r="K48" s="347" t="s">
        <v>485</v>
      </c>
      <c r="L48" s="347" t="s">
        <v>485</v>
      </c>
      <c r="M48" s="348" t="s">
        <v>485</v>
      </c>
    </row>
    <row r="49" spans="2:13" ht="27.75" customHeight="1" x14ac:dyDescent="0.15">
      <c r="B49" s="1188"/>
      <c r="C49" s="1189"/>
      <c r="D49" s="106"/>
      <c r="E49" s="1190" t="s">
        <v>39</v>
      </c>
      <c r="F49" s="1190"/>
      <c r="G49" s="1190"/>
      <c r="H49" s="1191"/>
      <c r="I49" s="346" t="s">
        <v>485</v>
      </c>
      <c r="J49" s="347" t="s">
        <v>485</v>
      </c>
      <c r="K49" s="347" t="s">
        <v>485</v>
      </c>
      <c r="L49" s="347" t="s">
        <v>485</v>
      </c>
      <c r="M49" s="348" t="s">
        <v>485</v>
      </c>
    </row>
    <row r="50" spans="2:13" ht="27.75" customHeight="1" x14ac:dyDescent="0.15">
      <c r="B50" s="1184" t="s">
        <v>40</v>
      </c>
      <c r="C50" s="1185"/>
      <c r="D50" s="109"/>
      <c r="E50" s="1190" t="s">
        <v>41</v>
      </c>
      <c r="F50" s="1190"/>
      <c r="G50" s="1190"/>
      <c r="H50" s="1191"/>
      <c r="I50" s="346">
        <v>4017</v>
      </c>
      <c r="J50" s="347">
        <v>4464</v>
      </c>
      <c r="K50" s="347">
        <v>4473</v>
      </c>
      <c r="L50" s="347">
        <v>4479</v>
      </c>
      <c r="M50" s="348">
        <v>4496</v>
      </c>
    </row>
    <row r="51" spans="2:13" ht="27.75" customHeight="1" x14ac:dyDescent="0.15">
      <c r="B51" s="1186"/>
      <c r="C51" s="1187"/>
      <c r="D51" s="106"/>
      <c r="E51" s="1190" t="s">
        <v>42</v>
      </c>
      <c r="F51" s="1190"/>
      <c r="G51" s="1190"/>
      <c r="H51" s="1191"/>
      <c r="I51" s="346">
        <v>528</v>
      </c>
      <c r="J51" s="347">
        <v>490</v>
      </c>
      <c r="K51" s="347">
        <v>486</v>
      </c>
      <c r="L51" s="347">
        <v>476</v>
      </c>
      <c r="M51" s="348">
        <v>469</v>
      </c>
    </row>
    <row r="52" spans="2:13" ht="27.75" customHeight="1" x14ac:dyDescent="0.15">
      <c r="B52" s="1188"/>
      <c r="C52" s="1189"/>
      <c r="D52" s="106"/>
      <c r="E52" s="1190" t="s">
        <v>43</v>
      </c>
      <c r="F52" s="1190"/>
      <c r="G52" s="1190"/>
      <c r="H52" s="1191"/>
      <c r="I52" s="346">
        <v>8474</v>
      </c>
      <c r="J52" s="347">
        <v>8550</v>
      </c>
      <c r="K52" s="347">
        <v>8314</v>
      </c>
      <c r="L52" s="347">
        <v>7981</v>
      </c>
      <c r="M52" s="348">
        <v>7484</v>
      </c>
    </row>
    <row r="53" spans="2:13" ht="27.75" customHeight="1" thickBot="1" x14ac:dyDescent="0.2">
      <c r="B53" s="1192" t="s">
        <v>19</v>
      </c>
      <c r="C53" s="1193"/>
      <c r="D53" s="110"/>
      <c r="E53" s="1194" t="s">
        <v>44</v>
      </c>
      <c r="F53" s="1194"/>
      <c r="G53" s="1194"/>
      <c r="H53" s="1195"/>
      <c r="I53" s="349">
        <v>46</v>
      </c>
      <c r="J53" s="350">
        <v>-435</v>
      </c>
      <c r="K53" s="350">
        <v>-635</v>
      </c>
      <c r="L53" s="350">
        <v>-797</v>
      </c>
      <c r="M53" s="351">
        <v>-1009</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rZF9OJGmnvqFKgwbNKsau7ubVgxuFnrztqXvJijM9drbC9MSAvDqd3++ajajbmR1LTpqqKIMabk8sOajOwMNXw==" saltValue="tc/lwwaTrRW5Pap5sugSq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64"/>
  <sheetViews>
    <sheetView showGridLines="0" zoomScale="70" zoomScaleNormal="70" zoomScaleSheetLayoutView="100" workbookViewId="0"/>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ht="16.5" customHeight="1" x14ac:dyDescent="0.15"/>
    <row r="34" ht="16.5" customHeight="1" x14ac:dyDescent="0.15"/>
    <row r="35" ht="16.5" customHeight="1" x14ac:dyDescent="0.15"/>
    <row r="36" ht="16.5" customHeight="1" x14ac:dyDescent="0.15"/>
    <row r="37" ht="16.5" customHeight="1" x14ac:dyDescent="0.15"/>
    <row r="38" ht="16.5" customHeight="1" x14ac:dyDescent="0.15"/>
    <row r="39" ht="16.5" customHeight="1" x14ac:dyDescent="0.15"/>
    <row r="40" ht="16.5" customHeight="1" x14ac:dyDescent="0.15"/>
    <row r="41" ht="16.5" customHeight="1" x14ac:dyDescent="0.15"/>
    <row r="42" ht="16.5" customHeight="1" x14ac:dyDescent="0.15"/>
    <row r="43" ht="16.5" customHeight="1" x14ac:dyDescent="0.15"/>
    <row r="44" ht="16.5" customHeight="1" x14ac:dyDescent="0.15"/>
    <row r="45" ht="16.5" customHeight="1" x14ac:dyDescent="0.15"/>
    <row r="46" ht="16.5" customHeight="1" x14ac:dyDescent="0.15"/>
    <row r="47" ht="16.5" customHeight="1" x14ac:dyDescent="0.15"/>
    <row r="48"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526</v>
      </c>
      <c r="G54" s="119" t="s">
        <v>527</v>
      </c>
      <c r="H54" s="120" t="s">
        <v>528</v>
      </c>
    </row>
    <row r="55" spans="2:8" ht="52.5" customHeight="1" x14ac:dyDescent="0.15">
      <c r="B55" s="121"/>
      <c r="C55" s="1211" t="s">
        <v>46</v>
      </c>
      <c r="D55" s="1211"/>
      <c r="E55" s="1212"/>
      <c r="F55" s="352">
        <v>1395</v>
      </c>
      <c r="G55" s="352">
        <v>1399</v>
      </c>
      <c r="H55" s="353">
        <v>1391</v>
      </c>
    </row>
    <row r="56" spans="2:8" ht="52.5" customHeight="1" x14ac:dyDescent="0.15">
      <c r="B56" s="122"/>
      <c r="C56" s="1213" t="s">
        <v>47</v>
      </c>
      <c r="D56" s="1213"/>
      <c r="E56" s="1214"/>
      <c r="F56" s="354">
        <v>739</v>
      </c>
      <c r="G56" s="354">
        <v>739</v>
      </c>
      <c r="H56" s="355">
        <v>706</v>
      </c>
    </row>
    <row r="57" spans="2:8" ht="53.25" customHeight="1" x14ac:dyDescent="0.15">
      <c r="B57" s="122"/>
      <c r="C57" s="1215" t="s">
        <v>48</v>
      </c>
      <c r="D57" s="1215"/>
      <c r="E57" s="1216"/>
      <c r="F57" s="356">
        <v>2209</v>
      </c>
      <c r="G57" s="356">
        <v>2227</v>
      </c>
      <c r="H57" s="357">
        <v>2282</v>
      </c>
    </row>
    <row r="58" spans="2:8" ht="45.75" customHeight="1" x14ac:dyDescent="0.15">
      <c r="B58" s="123"/>
      <c r="C58" s="1203" t="s">
        <v>546</v>
      </c>
      <c r="D58" s="1204"/>
      <c r="E58" s="1205"/>
      <c r="F58" s="358">
        <v>1708</v>
      </c>
      <c r="G58" s="358">
        <v>1769</v>
      </c>
      <c r="H58" s="359">
        <v>1816</v>
      </c>
    </row>
    <row r="59" spans="2:8" ht="45.75" customHeight="1" x14ac:dyDescent="0.15">
      <c r="B59" s="123"/>
      <c r="C59" s="1203" t="s">
        <v>547</v>
      </c>
      <c r="D59" s="1204"/>
      <c r="E59" s="1205"/>
      <c r="F59" s="358">
        <v>337</v>
      </c>
      <c r="G59" s="358">
        <v>305</v>
      </c>
      <c r="H59" s="359">
        <v>319</v>
      </c>
    </row>
    <row r="60" spans="2:8" ht="45.75" customHeight="1" x14ac:dyDescent="0.15">
      <c r="B60" s="123"/>
      <c r="C60" s="1203" t="s">
        <v>548</v>
      </c>
      <c r="D60" s="1204"/>
      <c r="E60" s="1205"/>
      <c r="F60" s="358">
        <v>117</v>
      </c>
      <c r="G60" s="358">
        <v>116</v>
      </c>
      <c r="H60" s="359">
        <v>115</v>
      </c>
    </row>
    <row r="61" spans="2:8" ht="45.75" customHeight="1" x14ac:dyDescent="0.15">
      <c r="B61" s="123"/>
      <c r="C61" s="1203" t="s">
        <v>549</v>
      </c>
      <c r="D61" s="1204"/>
      <c r="E61" s="1205"/>
      <c r="F61" s="358">
        <v>24</v>
      </c>
      <c r="G61" s="358">
        <v>19</v>
      </c>
      <c r="H61" s="359">
        <v>14</v>
      </c>
    </row>
    <row r="62" spans="2:8" ht="45.75" customHeight="1" thickBot="1" x14ac:dyDescent="0.2">
      <c r="B62" s="124"/>
      <c r="C62" s="1206" t="s">
        <v>550</v>
      </c>
      <c r="D62" s="1207"/>
      <c r="E62" s="1208"/>
      <c r="F62" s="360">
        <v>14</v>
      </c>
      <c r="G62" s="360">
        <v>9</v>
      </c>
      <c r="H62" s="361">
        <v>9</v>
      </c>
    </row>
    <row r="63" spans="2:8" ht="52.5" customHeight="1" thickBot="1" x14ac:dyDescent="0.2">
      <c r="B63" s="125"/>
      <c r="C63" s="1209" t="s">
        <v>49</v>
      </c>
      <c r="D63" s="1209"/>
      <c r="E63" s="1210"/>
      <c r="F63" s="362">
        <v>4343</v>
      </c>
      <c r="G63" s="362">
        <v>4365</v>
      </c>
      <c r="H63" s="363">
        <v>4379</v>
      </c>
    </row>
    <row r="64" spans="2:8" x14ac:dyDescent="0.15"/>
  </sheetData>
  <sheetProtection algorithmName="SHA-512" hashValue="CGP2DkK+S3dmRMi3FvTxt5t9BqUbo/63w0dUEJdvaCV5bgW9Z2MYhm5pmVIA1O8kAuhh5q0aao4+8fJN4JfQsw==" saltValue="Yv+A2y3RcwZi8IujBt5ZR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E85"/>
  <sheetViews>
    <sheetView showGridLines="0" zoomScale="70" zoomScaleNormal="70" zoomScaleSheetLayoutView="55" workbookViewId="0">
      <selection activeCell="AW60" sqref="AW60"/>
    </sheetView>
  </sheetViews>
  <sheetFormatPr defaultColWidth="0" defaultRowHeight="0" customHeight="1" zeroHeight="1" x14ac:dyDescent="0.15"/>
  <cols>
    <col min="1" max="1" width="6.375" style="1217" customWidth="1"/>
    <col min="2" max="107" width="2.5" style="1217" customWidth="1"/>
    <col min="108" max="108" width="6.125" style="1219" customWidth="1"/>
    <col min="109" max="109" width="5.875" style="1218" customWidth="1"/>
    <col min="110" max="16384" width="8.625" style="1217" hidden="1"/>
  </cols>
  <sheetData>
    <row r="1" spans="1:109" ht="42.75" customHeight="1" x14ac:dyDescent="0.15">
      <c r="A1" s="1274"/>
      <c r="B1" s="1273"/>
      <c r="DD1" s="1217"/>
      <c r="DE1" s="1217"/>
    </row>
    <row r="2" spans="1:109" ht="25.5" customHeight="1" x14ac:dyDescent="0.15">
      <c r="A2" s="1272"/>
      <c r="C2" s="1272"/>
      <c r="O2" s="1272"/>
      <c r="P2" s="1272"/>
      <c r="Q2" s="1272"/>
      <c r="R2" s="1272"/>
      <c r="S2" s="1272"/>
      <c r="T2" s="1272"/>
      <c r="U2" s="1272"/>
      <c r="V2" s="1272"/>
      <c r="W2" s="1272"/>
      <c r="X2" s="1272"/>
      <c r="Y2" s="1272"/>
      <c r="Z2" s="1272"/>
      <c r="AA2" s="1272"/>
      <c r="AB2" s="1272"/>
      <c r="AC2" s="1272"/>
      <c r="AD2" s="1272"/>
      <c r="AE2" s="1272"/>
      <c r="AF2" s="1272"/>
      <c r="AG2" s="1272"/>
      <c r="AH2" s="1272"/>
      <c r="AI2" s="1272"/>
      <c r="AU2" s="1272"/>
      <c r="BG2" s="1272"/>
      <c r="BS2" s="1272"/>
      <c r="CE2" s="1272"/>
      <c r="CQ2" s="1272"/>
      <c r="DD2" s="1217"/>
      <c r="DE2" s="1217"/>
    </row>
    <row r="3" spans="1:109" ht="25.5" customHeight="1" x14ac:dyDescent="0.15">
      <c r="A3" s="1272"/>
      <c r="C3" s="1272"/>
      <c r="O3" s="1272"/>
      <c r="P3" s="1272"/>
      <c r="Q3" s="1272"/>
      <c r="R3" s="1272"/>
      <c r="S3" s="1272"/>
      <c r="T3" s="1272"/>
      <c r="U3" s="1272"/>
      <c r="V3" s="1272"/>
      <c r="W3" s="1272"/>
      <c r="X3" s="1272"/>
      <c r="Y3" s="1272"/>
      <c r="Z3" s="1272"/>
      <c r="AA3" s="1272"/>
      <c r="AB3" s="1272"/>
      <c r="AC3" s="1272"/>
      <c r="AD3" s="1272"/>
      <c r="AE3" s="1272"/>
      <c r="AF3" s="1272"/>
      <c r="AG3" s="1272"/>
      <c r="AH3" s="1272"/>
      <c r="AI3" s="1272"/>
      <c r="AU3" s="1272"/>
      <c r="BG3" s="1272"/>
      <c r="BS3" s="1272"/>
      <c r="CE3" s="1272"/>
      <c r="CQ3" s="1272"/>
      <c r="DD3" s="1217"/>
      <c r="DE3" s="1217"/>
    </row>
    <row r="4" spans="1:109" s="247" customFormat="1" ht="13.5" x14ac:dyDescent="0.15">
      <c r="A4" s="1272"/>
      <c r="B4" s="1272"/>
      <c r="C4" s="1272"/>
      <c r="D4" s="1272"/>
      <c r="E4" s="1272"/>
      <c r="F4" s="1272"/>
      <c r="G4" s="1272"/>
      <c r="H4" s="1272"/>
      <c r="I4" s="1272"/>
      <c r="J4" s="1272"/>
      <c r="K4" s="1272"/>
      <c r="L4" s="1272"/>
      <c r="M4" s="1272"/>
      <c r="N4" s="1272"/>
      <c r="O4" s="1272"/>
      <c r="P4" s="1272"/>
      <c r="Q4" s="1272"/>
      <c r="R4" s="1272"/>
      <c r="S4" s="1272"/>
      <c r="T4" s="1272"/>
      <c r="U4" s="1272"/>
      <c r="V4" s="1272"/>
      <c r="W4" s="1272"/>
      <c r="X4" s="1272"/>
      <c r="Y4" s="1272"/>
      <c r="Z4" s="1272"/>
      <c r="AA4" s="1272"/>
      <c r="AB4" s="1272"/>
      <c r="AC4" s="1272"/>
      <c r="AD4" s="1272"/>
      <c r="AE4" s="1272"/>
      <c r="AF4" s="1272"/>
      <c r="AG4" s="1272"/>
      <c r="AH4" s="1272"/>
      <c r="AI4" s="1272"/>
      <c r="AJ4" s="1272"/>
      <c r="AK4" s="1272"/>
      <c r="AL4" s="1272"/>
      <c r="AM4" s="1272"/>
      <c r="AN4" s="1272"/>
      <c r="AO4" s="1272"/>
      <c r="AP4" s="1272"/>
      <c r="AQ4" s="1272"/>
      <c r="AR4" s="1272"/>
      <c r="AS4" s="1272"/>
      <c r="AT4" s="1272"/>
      <c r="AU4" s="1272"/>
      <c r="AV4" s="1272"/>
      <c r="AW4" s="1272"/>
      <c r="AX4" s="1272"/>
      <c r="AY4" s="1272"/>
      <c r="AZ4" s="1272"/>
      <c r="BA4" s="1272"/>
      <c r="BB4" s="1272"/>
      <c r="BC4" s="1272"/>
      <c r="BD4" s="1272"/>
      <c r="BE4" s="1272"/>
      <c r="BF4" s="1272"/>
      <c r="BG4" s="1272"/>
      <c r="BH4" s="1272"/>
      <c r="BI4" s="1272"/>
      <c r="BJ4" s="1272"/>
      <c r="BK4" s="1272"/>
      <c r="BL4" s="1272"/>
      <c r="BM4" s="1272"/>
      <c r="BN4" s="1272"/>
      <c r="BO4" s="1272"/>
      <c r="BP4" s="1272"/>
      <c r="BQ4" s="1272"/>
      <c r="BR4" s="1272"/>
      <c r="BS4" s="1272"/>
      <c r="BT4" s="1272"/>
      <c r="BU4" s="1272"/>
      <c r="BV4" s="1272"/>
      <c r="BW4" s="1272"/>
      <c r="BX4" s="1272"/>
      <c r="BY4" s="1272"/>
      <c r="BZ4" s="1272"/>
      <c r="CA4" s="1272"/>
      <c r="CB4" s="1272"/>
      <c r="CC4" s="1272"/>
      <c r="CD4" s="1272"/>
      <c r="CE4" s="1272"/>
      <c r="CF4" s="1272"/>
      <c r="CG4" s="1272"/>
      <c r="CH4" s="1272"/>
      <c r="CI4" s="1272"/>
      <c r="CJ4" s="1272"/>
      <c r="CK4" s="1272"/>
      <c r="CL4" s="1272"/>
      <c r="CM4" s="1272"/>
      <c r="CN4" s="1272"/>
      <c r="CO4" s="1272"/>
      <c r="CP4" s="1272"/>
      <c r="CQ4" s="1272"/>
      <c r="CR4" s="1272"/>
      <c r="CS4" s="1272"/>
      <c r="CT4" s="1272"/>
      <c r="CU4" s="1272"/>
      <c r="CV4" s="1272"/>
      <c r="CW4" s="1272"/>
      <c r="CX4" s="1272"/>
      <c r="CY4" s="1272"/>
      <c r="CZ4" s="1272"/>
      <c r="DA4" s="1272"/>
      <c r="DB4" s="1272"/>
      <c r="DC4" s="1272"/>
      <c r="DD4" s="1272"/>
      <c r="DE4" s="1272"/>
    </row>
    <row r="5" spans="1:109" s="247" customFormat="1" ht="13.5" x14ac:dyDescent="0.15">
      <c r="A5" s="1272"/>
      <c r="B5" s="1272"/>
      <c r="C5" s="1272"/>
      <c r="D5" s="1272"/>
      <c r="E5" s="1272"/>
      <c r="F5" s="1272"/>
      <c r="G5" s="1272"/>
      <c r="H5" s="1272"/>
      <c r="I5" s="1272"/>
      <c r="J5" s="1272"/>
      <c r="K5" s="1272"/>
      <c r="L5" s="1272"/>
      <c r="M5" s="1272"/>
      <c r="N5" s="1272"/>
      <c r="O5" s="1272"/>
      <c r="P5" s="1272"/>
      <c r="Q5" s="1272"/>
      <c r="R5" s="1272"/>
      <c r="S5" s="1272"/>
      <c r="T5" s="1272"/>
      <c r="U5" s="1272"/>
      <c r="V5" s="1272"/>
      <c r="W5" s="1272"/>
      <c r="X5" s="1272"/>
      <c r="Y5" s="1272"/>
      <c r="Z5" s="1272"/>
      <c r="AA5" s="1272"/>
      <c r="AB5" s="1272"/>
      <c r="AC5" s="1272"/>
      <c r="AD5" s="1272"/>
      <c r="AE5" s="1272"/>
      <c r="AF5" s="1272"/>
      <c r="AG5" s="1272"/>
      <c r="AH5" s="1272"/>
      <c r="AI5" s="1272"/>
      <c r="AJ5" s="1272"/>
      <c r="AK5" s="1272"/>
      <c r="AL5" s="1272"/>
      <c r="AM5" s="1272"/>
      <c r="AN5" s="1272"/>
      <c r="AO5" s="1272"/>
      <c r="AP5" s="1272"/>
      <c r="AQ5" s="1272"/>
      <c r="AR5" s="1272"/>
      <c r="AS5" s="1272"/>
      <c r="AT5" s="1272"/>
      <c r="AU5" s="1272"/>
      <c r="AV5" s="1272"/>
      <c r="AW5" s="1272"/>
      <c r="AX5" s="1272"/>
      <c r="AY5" s="1272"/>
      <c r="AZ5" s="1272"/>
      <c r="BA5" s="1272"/>
      <c r="BB5" s="1272"/>
      <c r="BC5" s="1272"/>
      <c r="BD5" s="1272"/>
      <c r="BE5" s="1272"/>
      <c r="BF5" s="1272"/>
      <c r="BG5" s="1272"/>
      <c r="BH5" s="1272"/>
      <c r="BI5" s="1272"/>
      <c r="BJ5" s="1272"/>
      <c r="BK5" s="1272"/>
      <c r="BL5" s="1272"/>
      <c r="BM5" s="1272"/>
      <c r="BN5" s="1272"/>
      <c r="BO5" s="1272"/>
      <c r="BP5" s="1272"/>
      <c r="BQ5" s="1272"/>
      <c r="BR5" s="1272"/>
      <c r="BS5" s="1272"/>
      <c r="BT5" s="1272"/>
      <c r="BU5" s="1272"/>
      <c r="BV5" s="1272"/>
      <c r="BW5" s="1272"/>
      <c r="BX5" s="1272"/>
      <c r="BY5" s="1272"/>
      <c r="BZ5" s="1272"/>
      <c r="CA5" s="1272"/>
      <c r="CB5" s="1272"/>
      <c r="CC5" s="1272"/>
      <c r="CD5" s="1272"/>
      <c r="CE5" s="1272"/>
      <c r="CF5" s="1272"/>
      <c r="CG5" s="1272"/>
      <c r="CH5" s="1272"/>
      <c r="CI5" s="1272"/>
      <c r="CJ5" s="1272"/>
      <c r="CK5" s="1272"/>
      <c r="CL5" s="1272"/>
      <c r="CM5" s="1272"/>
      <c r="CN5" s="1272"/>
      <c r="CO5" s="1272"/>
      <c r="CP5" s="1272"/>
      <c r="CQ5" s="1272"/>
      <c r="CR5" s="1272"/>
      <c r="CS5" s="1272"/>
      <c r="CT5" s="1272"/>
      <c r="CU5" s="1272"/>
      <c r="CV5" s="1272"/>
      <c r="CW5" s="1272"/>
      <c r="CX5" s="1272"/>
      <c r="CY5" s="1272"/>
      <c r="CZ5" s="1272"/>
      <c r="DA5" s="1272"/>
      <c r="DB5" s="1272"/>
      <c r="DC5" s="1272"/>
      <c r="DD5" s="1272"/>
      <c r="DE5" s="1272"/>
    </row>
    <row r="6" spans="1:109" s="247" customFormat="1" ht="13.5" x14ac:dyDescent="0.15">
      <c r="A6" s="1272"/>
      <c r="B6" s="1272"/>
      <c r="C6" s="1272"/>
      <c r="D6" s="1272"/>
      <c r="E6" s="1272"/>
      <c r="F6" s="1272"/>
      <c r="G6" s="1272"/>
      <c r="H6" s="1272"/>
      <c r="I6" s="1272"/>
      <c r="J6" s="1272"/>
      <c r="K6" s="1272"/>
      <c r="L6" s="1272"/>
      <c r="M6" s="1272"/>
      <c r="N6" s="1272"/>
      <c r="O6" s="1272"/>
      <c r="P6" s="1272"/>
      <c r="Q6" s="1272"/>
      <c r="R6" s="1272"/>
      <c r="S6" s="1272"/>
      <c r="T6" s="1272"/>
      <c r="U6" s="1272"/>
      <c r="V6" s="1272"/>
      <c r="W6" s="1272"/>
      <c r="X6" s="1272"/>
      <c r="Y6" s="1272"/>
      <c r="Z6" s="1272"/>
      <c r="AA6" s="1272"/>
      <c r="AB6" s="1272"/>
      <c r="AC6" s="1272"/>
      <c r="AD6" s="1272"/>
      <c r="AE6" s="1272"/>
      <c r="AF6" s="1272"/>
      <c r="AG6" s="1272"/>
      <c r="AH6" s="1272"/>
      <c r="AI6" s="1272"/>
      <c r="AJ6" s="1272"/>
      <c r="AK6" s="1272"/>
      <c r="AL6" s="1272"/>
      <c r="AM6" s="1272"/>
      <c r="AN6" s="1272"/>
      <c r="AO6" s="1272"/>
      <c r="AP6" s="1272"/>
      <c r="AQ6" s="1272"/>
      <c r="AR6" s="1272"/>
      <c r="AS6" s="1272"/>
      <c r="AT6" s="1272"/>
      <c r="AU6" s="1272"/>
      <c r="AV6" s="1272"/>
      <c r="AW6" s="1272"/>
      <c r="AX6" s="1272"/>
      <c r="AY6" s="1272"/>
      <c r="AZ6" s="1272"/>
      <c r="BA6" s="1272"/>
      <c r="BB6" s="1272"/>
      <c r="BC6" s="1272"/>
      <c r="BD6" s="1272"/>
      <c r="BE6" s="1272"/>
      <c r="BF6" s="1272"/>
      <c r="BG6" s="1272"/>
      <c r="BH6" s="1272"/>
      <c r="BI6" s="1272"/>
      <c r="BJ6" s="1272"/>
      <c r="BK6" s="1272"/>
      <c r="BL6" s="1272"/>
      <c r="BM6" s="1272"/>
      <c r="BN6" s="1272"/>
      <c r="BO6" s="1272"/>
      <c r="BP6" s="1272"/>
      <c r="BQ6" s="1272"/>
      <c r="BR6" s="1272"/>
      <c r="BS6" s="1272"/>
      <c r="BT6" s="1272"/>
      <c r="BU6" s="1272"/>
      <c r="BV6" s="1272"/>
      <c r="BW6" s="1272"/>
      <c r="BX6" s="1272"/>
      <c r="BY6" s="1272"/>
      <c r="BZ6" s="1272"/>
      <c r="CA6" s="1272"/>
      <c r="CB6" s="1272"/>
      <c r="CC6" s="1272"/>
      <c r="CD6" s="1272"/>
      <c r="CE6" s="1272"/>
      <c r="CF6" s="1272"/>
      <c r="CG6" s="1272"/>
      <c r="CH6" s="1272"/>
      <c r="CI6" s="1272"/>
      <c r="CJ6" s="1272"/>
      <c r="CK6" s="1272"/>
      <c r="CL6" s="1272"/>
      <c r="CM6" s="1272"/>
      <c r="CN6" s="1272"/>
      <c r="CO6" s="1272"/>
      <c r="CP6" s="1272"/>
      <c r="CQ6" s="1272"/>
      <c r="CR6" s="1272"/>
      <c r="CS6" s="1272"/>
      <c r="CT6" s="1272"/>
      <c r="CU6" s="1272"/>
      <c r="CV6" s="1272"/>
      <c r="CW6" s="1272"/>
      <c r="CX6" s="1272"/>
      <c r="CY6" s="1272"/>
      <c r="CZ6" s="1272"/>
      <c r="DA6" s="1272"/>
      <c r="DB6" s="1272"/>
      <c r="DC6" s="1272"/>
      <c r="DD6" s="1272"/>
      <c r="DE6" s="1272"/>
    </row>
    <row r="7" spans="1:109" s="247" customFormat="1" ht="13.5" x14ac:dyDescent="0.15">
      <c r="A7" s="1272"/>
      <c r="B7" s="1272"/>
      <c r="C7" s="1272"/>
      <c r="D7" s="1272"/>
      <c r="E7" s="1272"/>
      <c r="F7" s="1272"/>
      <c r="G7" s="1272"/>
      <c r="H7" s="1272"/>
      <c r="I7" s="1272"/>
      <c r="J7" s="1272"/>
      <c r="K7" s="1272"/>
      <c r="L7" s="1272"/>
      <c r="M7" s="1272"/>
      <c r="N7" s="1272"/>
      <c r="O7" s="1272"/>
      <c r="P7" s="1272"/>
      <c r="Q7" s="1272"/>
      <c r="R7" s="1272"/>
      <c r="S7" s="1272"/>
      <c r="T7" s="1272"/>
      <c r="U7" s="1272"/>
      <c r="V7" s="1272"/>
      <c r="W7" s="1272"/>
      <c r="X7" s="1272"/>
      <c r="Y7" s="1272"/>
      <c r="Z7" s="1272"/>
      <c r="AA7" s="1272"/>
      <c r="AB7" s="1272"/>
      <c r="AC7" s="1272"/>
      <c r="AD7" s="1272"/>
      <c r="AE7" s="1272"/>
      <c r="AF7" s="1272"/>
      <c r="AG7" s="1272"/>
      <c r="AH7" s="1272"/>
      <c r="AI7" s="1272"/>
      <c r="AJ7" s="1272"/>
      <c r="AK7" s="1272"/>
      <c r="AL7" s="1272"/>
      <c r="AM7" s="1272"/>
      <c r="AN7" s="1272"/>
      <c r="AO7" s="1272"/>
      <c r="AP7" s="1272"/>
      <c r="AQ7" s="1272"/>
      <c r="AR7" s="1272"/>
      <c r="AS7" s="1272"/>
      <c r="AT7" s="1272"/>
      <c r="AU7" s="1272"/>
      <c r="AV7" s="1272"/>
      <c r="AW7" s="1272"/>
      <c r="AX7" s="1272"/>
      <c r="AY7" s="1272"/>
      <c r="AZ7" s="1272"/>
      <c r="BA7" s="1272"/>
      <c r="BB7" s="1272"/>
      <c r="BC7" s="1272"/>
      <c r="BD7" s="1272"/>
      <c r="BE7" s="1272"/>
      <c r="BF7" s="1272"/>
      <c r="BG7" s="1272"/>
      <c r="BH7" s="1272"/>
      <c r="BI7" s="1272"/>
      <c r="BJ7" s="1272"/>
      <c r="BK7" s="1272"/>
      <c r="BL7" s="1272"/>
      <c r="BM7" s="1272"/>
      <c r="BN7" s="1272"/>
      <c r="BO7" s="1272"/>
      <c r="BP7" s="1272"/>
      <c r="BQ7" s="1272"/>
      <c r="BR7" s="1272"/>
      <c r="BS7" s="1272"/>
      <c r="BT7" s="1272"/>
      <c r="BU7" s="1272"/>
      <c r="BV7" s="1272"/>
      <c r="BW7" s="1272"/>
      <c r="BX7" s="1272"/>
      <c r="BY7" s="1272"/>
      <c r="BZ7" s="1272"/>
      <c r="CA7" s="1272"/>
      <c r="CB7" s="1272"/>
      <c r="CC7" s="1272"/>
      <c r="CD7" s="1272"/>
      <c r="CE7" s="1272"/>
      <c r="CF7" s="1272"/>
      <c r="CG7" s="1272"/>
      <c r="CH7" s="1272"/>
      <c r="CI7" s="1272"/>
      <c r="CJ7" s="1272"/>
      <c r="CK7" s="1272"/>
      <c r="CL7" s="1272"/>
      <c r="CM7" s="1272"/>
      <c r="CN7" s="1272"/>
      <c r="CO7" s="1272"/>
      <c r="CP7" s="1272"/>
      <c r="CQ7" s="1272"/>
      <c r="CR7" s="1272"/>
      <c r="CS7" s="1272"/>
      <c r="CT7" s="1272"/>
      <c r="CU7" s="1272"/>
      <c r="CV7" s="1272"/>
      <c r="CW7" s="1272"/>
      <c r="CX7" s="1272"/>
      <c r="CY7" s="1272"/>
      <c r="CZ7" s="1272"/>
      <c r="DA7" s="1272"/>
      <c r="DB7" s="1272"/>
      <c r="DC7" s="1272"/>
      <c r="DD7" s="1272"/>
      <c r="DE7" s="1272"/>
    </row>
    <row r="8" spans="1:109" s="247" customFormat="1" ht="13.5" x14ac:dyDescent="0.15">
      <c r="A8" s="1272"/>
      <c r="B8" s="1272"/>
      <c r="C8" s="1272"/>
      <c r="D8" s="1272"/>
      <c r="E8" s="1272"/>
      <c r="F8" s="1272"/>
      <c r="G8" s="1272"/>
      <c r="H8" s="1272"/>
      <c r="I8" s="1272"/>
      <c r="J8" s="1272"/>
      <c r="K8" s="1272"/>
      <c r="L8" s="1272"/>
      <c r="M8" s="1272"/>
      <c r="N8" s="1272"/>
      <c r="O8" s="1272"/>
      <c r="P8" s="1272"/>
      <c r="Q8" s="1272"/>
      <c r="R8" s="1272"/>
      <c r="S8" s="1272"/>
      <c r="T8" s="1272"/>
      <c r="U8" s="1272"/>
      <c r="V8" s="1272"/>
      <c r="W8" s="1272"/>
      <c r="X8" s="1272"/>
      <c r="Y8" s="1272"/>
      <c r="Z8" s="1272"/>
      <c r="AA8" s="1272"/>
      <c r="AB8" s="1272"/>
      <c r="AC8" s="1272"/>
      <c r="AD8" s="1272"/>
      <c r="AE8" s="1272"/>
      <c r="AF8" s="1272"/>
      <c r="AG8" s="1272"/>
      <c r="AH8" s="1272"/>
      <c r="AI8" s="1272"/>
      <c r="AJ8" s="1272"/>
      <c r="AK8" s="1272"/>
      <c r="AL8" s="1272"/>
      <c r="AM8" s="1272"/>
      <c r="AN8" s="1272"/>
      <c r="AO8" s="1272"/>
      <c r="AP8" s="1272"/>
      <c r="AQ8" s="1272"/>
      <c r="AR8" s="1272"/>
      <c r="AS8" s="1272"/>
      <c r="AT8" s="1272"/>
      <c r="AU8" s="1272"/>
      <c r="AV8" s="1272"/>
      <c r="AW8" s="1272"/>
      <c r="AX8" s="1272"/>
      <c r="AY8" s="1272"/>
      <c r="AZ8" s="1272"/>
      <c r="BA8" s="1272"/>
      <c r="BB8" s="1272"/>
      <c r="BC8" s="1272"/>
      <c r="BD8" s="1272"/>
      <c r="BE8" s="1272"/>
      <c r="BF8" s="1272"/>
      <c r="BG8" s="1272"/>
      <c r="BH8" s="1272"/>
      <c r="BI8" s="1272"/>
      <c r="BJ8" s="1272"/>
      <c r="BK8" s="1272"/>
      <c r="BL8" s="1272"/>
      <c r="BM8" s="1272"/>
      <c r="BN8" s="1272"/>
      <c r="BO8" s="1272"/>
      <c r="BP8" s="1272"/>
      <c r="BQ8" s="1272"/>
      <c r="BR8" s="1272"/>
      <c r="BS8" s="1272"/>
      <c r="BT8" s="1272"/>
      <c r="BU8" s="1272"/>
      <c r="BV8" s="1272"/>
      <c r="BW8" s="1272"/>
      <c r="BX8" s="1272"/>
      <c r="BY8" s="1272"/>
      <c r="BZ8" s="1272"/>
      <c r="CA8" s="1272"/>
      <c r="CB8" s="1272"/>
      <c r="CC8" s="1272"/>
      <c r="CD8" s="1272"/>
      <c r="CE8" s="1272"/>
      <c r="CF8" s="1272"/>
      <c r="CG8" s="1272"/>
      <c r="CH8" s="1272"/>
      <c r="CI8" s="1272"/>
      <c r="CJ8" s="1272"/>
      <c r="CK8" s="1272"/>
      <c r="CL8" s="1272"/>
      <c r="CM8" s="1272"/>
      <c r="CN8" s="1272"/>
      <c r="CO8" s="1272"/>
      <c r="CP8" s="1272"/>
      <c r="CQ8" s="1272"/>
      <c r="CR8" s="1272"/>
      <c r="CS8" s="1272"/>
      <c r="CT8" s="1272"/>
      <c r="CU8" s="1272"/>
      <c r="CV8" s="1272"/>
      <c r="CW8" s="1272"/>
      <c r="CX8" s="1272"/>
      <c r="CY8" s="1272"/>
      <c r="CZ8" s="1272"/>
      <c r="DA8" s="1272"/>
      <c r="DB8" s="1272"/>
      <c r="DC8" s="1272"/>
      <c r="DD8" s="1272"/>
      <c r="DE8" s="1272"/>
    </row>
    <row r="9" spans="1:109" s="247" customFormat="1" ht="13.5" x14ac:dyDescent="0.15">
      <c r="A9" s="1272"/>
      <c r="B9" s="1272"/>
      <c r="C9" s="1272"/>
      <c r="D9" s="1272"/>
      <c r="E9" s="1272"/>
      <c r="F9" s="1272"/>
      <c r="G9" s="1272"/>
      <c r="H9" s="1272"/>
      <c r="I9" s="1272"/>
      <c r="J9" s="1272"/>
      <c r="K9" s="1272"/>
      <c r="L9" s="1272"/>
      <c r="M9" s="1272"/>
      <c r="N9" s="1272"/>
      <c r="O9" s="1272"/>
      <c r="P9" s="1272"/>
      <c r="Q9" s="1272"/>
      <c r="R9" s="1272"/>
      <c r="S9" s="1272"/>
      <c r="T9" s="1272"/>
      <c r="U9" s="1272"/>
      <c r="V9" s="1272"/>
      <c r="W9" s="1272"/>
      <c r="X9" s="1272"/>
      <c r="Y9" s="1272"/>
      <c r="Z9" s="1272"/>
      <c r="AA9" s="1272"/>
      <c r="AB9" s="1272"/>
      <c r="AC9" s="1272"/>
      <c r="AD9" s="1272"/>
      <c r="AE9" s="1272"/>
      <c r="AF9" s="1272"/>
      <c r="AG9" s="1272"/>
      <c r="AH9" s="1272"/>
      <c r="AI9" s="1272"/>
      <c r="AJ9" s="1272"/>
      <c r="AK9" s="1272"/>
      <c r="AL9" s="1272"/>
      <c r="AM9" s="1272"/>
      <c r="AN9" s="1272"/>
      <c r="AO9" s="1272"/>
      <c r="AP9" s="1272"/>
      <c r="AQ9" s="1272"/>
      <c r="AR9" s="1272"/>
      <c r="AS9" s="1272"/>
      <c r="AT9" s="1272"/>
      <c r="AU9" s="1272"/>
      <c r="AV9" s="1272"/>
      <c r="AW9" s="1272"/>
      <c r="AX9" s="1272"/>
      <c r="AY9" s="1272"/>
      <c r="AZ9" s="1272"/>
      <c r="BA9" s="1272"/>
      <c r="BB9" s="1272"/>
      <c r="BC9" s="1272"/>
      <c r="BD9" s="1272"/>
      <c r="BE9" s="1272"/>
      <c r="BF9" s="1272"/>
      <c r="BG9" s="1272"/>
      <c r="BH9" s="1272"/>
      <c r="BI9" s="1272"/>
      <c r="BJ9" s="1272"/>
      <c r="BK9" s="1272"/>
      <c r="BL9" s="1272"/>
      <c r="BM9" s="1272"/>
      <c r="BN9" s="1272"/>
      <c r="BO9" s="1272"/>
      <c r="BP9" s="1272"/>
      <c r="BQ9" s="1272"/>
      <c r="BR9" s="1272"/>
      <c r="BS9" s="1272"/>
      <c r="BT9" s="1272"/>
      <c r="BU9" s="1272"/>
      <c r="BV9" s="1272"/>
      <c r="BW9" s="1272"/>
      <c r="BX9" s="1272"/>
      <c r="BY9" s="1272"/>
      <c r="BZ9" s="1272"/>
      <c r="CA9" s="1272"/>
      <c r="CB9" s="1272"/>
      <c r="CC9" s="1272"/>
      <c r="CD9" s="1272"/>
      <c r="CE9" s="1272"/>
      <c r="CF9" s="1272"/>
      <c r="CG9" s="1272"/>
      <c r="CH9" s="1272"/>
      <c r="CI9" s="1272"/>
      <c r="CJ9" s="1272"/>
      <c r="CK9" s="1272"/>
      <c r="CL9" s="1272"/>
      <c r="CM9" s="1272"/>
      <c r="CN9" s="1272"/>
      <c r="CO9" s="1272"/>
      <c r="CP9" s="1272"/>
      <c r="CQ9" s="1272"/>
      <c r="CR9" s="1272"/>
      <c r="CS9" s="1272"/>
      <c r="CT9" s="1272"/>
      <c r="CU9" s="1272"/>
      <c r="CV9" s="1272"/>
      <c r="CW9" s="1272"/>
      <c r="CX9" s="1272"/>
      <c r="CY9" s="1272"/>
      <c r="CZ9" s="1272"/>
      <c r="DA9" s="1272"/>
      <c r="DB9" s="1272"/>
      <c r="DC9" s="1272"/>
      <c r="DD9" s="1272"/>
      <c r="DE9" s="1272"/>
    </row>
    <row r="10" spans="1:109" s="247" customFormat="1" ht="13.5" x14ac:dyDescent="0.15">
      <c r="A10" s="1272"/>
      <c r="B10" s="1272"/>
      <c r="C10" s="1272"/>
      <c r="D10" s="1272"/>
      <c r="E10" s="1272"/>
      <c r="F10" s="1272"/>
      <c r="G10" s="1272"/>
      <c r="H10" s="1272"/>
      <c r="I10" s="1272"/>
      <c r="J10" s="1272"/>
      <c r="K10" s="1272"/>
      <c r="L10" s="1272"/>
      <c r="M10" s="1272"/>
      <c r="N10" s="1272"/>
      <c r="O10" s="1272"/>
      <c r="P10" s="1272"/>
      <c r="Q10" s="1272"/>
      <c r="R10" s="1272"/>
      <c r="S10" s="1272"/>
      <c r="T10" s="1272"/>
      <c r="U10" s="1272"/>
      <c r="V10" s="1272"/>
      <c r="W10" s="1272"/>
      <c r="X10" s="1272"/>
      <c r="Y10" s="1272"/>
      <c r="Z10" s="1272"/>
      <c r="AA10" s="1272"/>
      <c r="AB10" s="1272"/>
      <c r="AC10" s="1272"/>
      <c r="AD10" s="1272"/>
      <c r="AE10" s="1272"/>
      <c r="AF10" s="1272"/>
      <c r="AG10" s="1272"/>
      <c r="AH10" s="1272"/>
      <c r="AI10" s="1272"/>
      <c r="AJ10" s="1272"/>
      <c r="AK10" s="1272"/>
      <c r="AL10" s="1272"/>
      <c r="AM10" s="1272"/>
      <c r="AN10" s="1272"/>
      <c r="AO10" s="1272"/>
      <c r="AP10" s="1272"/>
      <c r="AQ10" s="1272"/>
      <c r="AR10" s="1272"/>
      <c r="AS10" s="1272"/>
      <c r="AT10" s="1272"/>
      <c r="AU10" s="1272"/>
      <c r="AV10" s="1272"/>
      <c r="AW10" s="1272"/>
      <c r="AX10" s="1272"/>
      <c r="AY10" s="1272"/>
      <c r="AZ10" s="1272"/>
      <c r="BA10" s="1272"/>
      <c r="BB10" s="1272"/>
      <c r="BC10" s="1272"/>
      <c r="BD10" s="1272"/>
      <c r="BE10" s="1272"/>
      <c r="BF10" s="1272"/>
      <c r="BG10" s="1272"/>
      <c r="BH10" s="1272"/>
      <c r="BI10" s="1272"/>
      <c r="BJ10" s="1272"/>
      <c r="BK10" s="1272"/>
      <c r="BL10" s="1272"/>
      <c r="BM10" s="1272"/>
      <c r="BN10" s="1272"/>
      <c r="BO10" s="1272"/>
      <c r="BP10" s="1272"/>
      <c r="BQ10" s="1272"/>
      <c r="BR10" s="1272"/>
      <c r="BS10" s="1272"/>
      <c r="BT10" s="1272"/>
      <c r="BU10" s="1272"/>
      <c r="BV10" s="1272"/>
      <c r="BW10" s="1272"/>
      <c r="BX10" s="1272"/>
      <c r="BY10" s="1272"/>
      <c r="BZ10" s="1272"/>
      <c r="CA10" s="1272"/>
      <c r="CB10" s="1272"/>
      <c r="CC10" s="1272"/>
      <c r="CD10" s="1272"/>
      <c r="CE10" s="1272"/>
      <c r="CF10" s="1272"/>
      <c r="CG10" s="1272"/>
      <c r="CH10" s="1272"/>
      <c r="CI10" s="1272"/>
      <c r="CJ10" s="1272"/>
      <c r="CK10" s="1272"/>
      <c r="CL10" s="1272"/>
      <c r="CM10" s="1272"/>
      <c r="CN10" s="1272"/>
      <c r="CO10" s="1272"/>
      <c r="CP10" s="1272"/>
      <c r="CQ10" s="1272"/>
      <c r="CR10" s="1272"/>
      <c r="CS10" s="1272"/>
      <c r="CT10" s="1272"/>
      <c r="CU10" s="1272"/>
      <c r="CV10" s="1272"/>
      <c r="CW10" s="1272"/>
      <c r="CX10" s="1272"/>
      <c r="CY10" s="1272"/>
      <c r="CZ10" s="1272"/>
      <c r="DA10" s="1272"/>
      <c r="DB10" s="1272"/>
      <c r="DC10" s="1272"/>
      <c r="DD10" s="1272"/>
      <c r="DE10" s="1272"/>
    </row>
    <row r="11" spans="1:109" s="247" customFormat="1" ht="13.5" x14ac:dyDescent="0.15">
      <c r="A11" s="1272"/>
      <c r="B11" s="1272"/>
      <c r="C11" s="1272"/>
      <c r="D11" s="1272"/>
      <c r="E11" s="1272"/>
      <c r="F11" s="1272"/>
      <c r="G11" s="1272"/>
      <c r="H11" s="1272"/>
      <c r="I11" s="1272"/>
      <c r="J11" s="1272"/>
      <c r="K11" s="1272"/>
      <c r="L11" s="1272"/>
      <c r="M11" s="1272"/>
      <c r="N11" s="1272"/>
      <c r="O11" s="1272"/>
      <c r="P11" s="1272"/>
      <c r="Q11" s="1272"/>
      <c r="R11" s="1272"/>
      <c r="S11" s="1272"/>
      <c r="T11" s="1272"/>
      <c r="U11" s="1272"/>
      <c r="V11" s="1272"/>
      <c r="W11" s="1272"/>
      <c r="X11" s="1272"/>
      <c r="Y11" s="1272"/>
      <c r="Z11" s="1272"/>
      <c r="AA11" s="1272"/>
      <c r="AB11" s="1272"/>
      <c r="AC11" s="1272"/>
      <c r="AD11" s="1272"/>
      <c r="AE11" s="1272"/>
      <c r="AF11" s="1272"/>
      <c r="AG11" s="1272"/>
      <c r="AH11" s="1272"/>
      <c r="AI11" s="1272"/>
      <c r="AJ11" s="1272"/>
      <c r="AK11" s="1272"/>
      <c r="AL11" s="1272"/>
      <c r="AM11" s="1272"/>
      <c r="AN11" s="1272"/>
      <c r="AO11" s="1272"/>
      <c r="AP11" s="1272"/>
      <c r="AQ11" s="1272"/>
      <c r="AR11" s="1272"/>
      <c r="AS11" s="1272"/>
      <c r="AT11" s="1272"/>
      <c r="AU11" s="1272"/>
      <c r="AV11" s="1272"/>
      <c r="AW11" s="1272"/>
      <c r="AX11" s="1272"/>
      <c r="AY11" s="1272"/>
      <c r="AZ11" s="1272"/>
      <c r="BA11" s="1272"/>
      <c r="BB11" s="1272"/>
      <c r="BC11" s="1272"/>
      <c r="BD11" s="1272"/>
      <c r="BE11" s="1272"/>
      <c r="BF11" s="1272"/>
      <c r="BG11" s="1272"/>
      <c r="BH11" s="1272"/>
      <c r="BI11" s="1272"/>
      <c r="BJ11" s="1272"/>
      <c r="BK11" s="1272"/>
      <c r="BL11" s="1272"/>
      <c r="BM11" s="1272"/>
      <c r="BN11" s="1272"/>
      <c r="BO11" s="1272"/>
      <c r="BP11" s="1272"/>
      <c r="BQ11" s="1272"/>
      <c r="BR11" s="1272"/>
      <c r="BS11" s="1272"/>
      <c r="BT11" s="1272"/>
      <c r="BU11" s="1272"/>
      <c r="BV11" s="1272"/>
      <c r="BW11" s="1272"/>
      <c r="BX11" s="1272"/>
      <c r="BY11" s="1272"/>
      <c r="BZ11" s="1272"/>
      <c r="CA11" s="1272"/>
      <c r="CB11" s="1272"/>
      <c r="CC11" s="1272"/>
      <c r="CD11" s="1272"/>
      <c r="CE11" s="1272"/>
      <c r="CF11" s="1272"/>
      <c r="CG11" s="1272"/>
      <c r="CH11" s="1272"/>
      <c r="CI11" s="1272"/>
      <c r="CJ11" s="1272"/>
      <c r="CK11" s="1272"/>
      <c r="CL11" s="1272"/>
      <c r="CM11" s="1272"/>
      <c r="CN11" s="1272"/>
      <c r="CO11" s="1272"/>
      <c r="CP11" s="1272"/>
      <c r="CQ11" s="1272"/>
      <c r="CR11" s="1272"/>
      <c r="CS11" s="1272"/>
      <c r="CT11" s="1272"/>
      <c r="CU11" s="1272"/>
      <c r="CV11" s="1272"/>
      <c r="CW11" s="1272"/>
      <c r="CX11" s="1272"/>
      <c r="CY11" s="1272"/>
      <c r="CZ11" s="1272"/>
      <c r="DA11" s="1272"/>
      <c r="DB11" s="1272"/>
      <c r="DC11" s="1272"/>
      <c r="DD11" s="1272"/>
      <c r="DE11" s="1272"/>
    </row>
    <row r="12" spans="1:109" s="247" customFormat="1" ht="13.5" x14ac:dyDescent="0.15">
      <c r="A12" s="1272"/>
      <c r="B12" s="1272"/>
      <c r="C12" s="1272"/>
      <c r="D12" s="1272"/>
      <c r="E12" s="1272"/>
      <c r="F12" s="1272"/>
      <c r="G12" s="1272"/>
      <c r="H12" s="1272"/>
      <c r="I12" s="1272"/>
      <c r="J12" s="1272"/>
      <c r="K12" s="1272"/>
      <c r="L12" s="1272"/>
      <c r="M12" s="1272"/>
      <c r="N12" s="1272"/>
      <c r="O12" s="1272"/>
      <c r="P12" s="1272"/>
      <c r="Q12" s="1272"/>
      <c r="R12" s="1272"/>
      <c r="S12" s="1272"/>
      <c r="T12" s="1272"/>
      <c r="U12" s="1272"/>
      <c r="V12" s="1272"/>
      <c r="W12" s="1272"/>
      <c r="X12" s="1272"/>
      <c r="Y12" s="1272"/>
      <c r="Z12" s="1272"/>
      <c r="AA12" s="1272"/>
      <c r="AB12" s="1272"/>
      <c r="AC12" s="1272"/>
      <c r="AD12" s="1272"/>
      <c r="AE12" s="1272"/>
      <c r="AF12" s="1272"/>
      <c r="AG12" s="1272"/>
      <c r="AH12" s="1272"/>
      <c r="AI12" s="1272"/>
      <c r="AJ12" s="1272"/>
      <c r="AK12" s="1272"/>
      <c r="AL12" s="1272"/>
      <c r="AM12" s="1272"/>
      <c r="AN12" s="1272"/>
      <c r="AO12" s="1272"/>
      <c r="AP12" s="1272"/>
      <c r="AQ12" s="1272"/>
      <c r="AR12" s="1272"/>
      <c r="AS12" s="1272"/>
      <c r="AT12" s="1272"/>
      <c r="AU12" s="1272"/>
      <c r="AV12" s="1272"/>
      <c r="AW12" s="1272"/>
      <c r="AX12" s="1272"/>
      <c r="AY12" s="1272"/>
      <c r="AZ12" s="1272"/>
      <c r="BA12" s="1272"/>
      <c r="BB12" s="1272"/>
      <c r="BC12" s="1272"/>
      <c r="BD12" s="1272"/>
      <c r="BE12" s="1272"/>
      <c r="BF12" s="1272"/>
      <c r="BG12" s="1272"/>
      <c r="BH12" s="1272"/>
      <c r="BI12" s="1272"/>
      <c r="BJ12" s="1272"/>
      <c r="BK12" s="1272"/>
      <c r="BL12" s="1272"/>
      <c r="BM12" s="1272"/>
      <c r="BN12" s="1272"/>
      <c r="BO12" s="1272"/>
      <c r="BP12" s="1272"/>
      <c r="BQ12" s="1272"/>
      <c r="BR12" s="1272"/>
      <c r="BS12" s="1272"/>
      <c r="BT12" s="1272"/>
      <c r="BU12" s="1272"/>
      <c r="BV12" s="1272"/>
      <c r="BW12" s="1272"/>
      <c r="BX12" s="1272"/>
      <c r="BY12" s="1272"/>
      <c r="BZ12" s="1272"/>
      <c r="CA12" s="1272"/>
      <c r="CB12" s="1272"/>
      <c r="CC12" s="1272"/>
      <c r="CD12" s="1272"/>
      <c r="CE12" s="1272"/>
      <c r="CF12" s="1272"/>
      <c r="CG12" s="1272"/>
      <c r="CH12" s="1272"/>
      <c r="CI12" s="1272"/>
      <c r="CJ12" s="1272"/>
      <c r="CK12" s="1272"/>
      <c r="CL12" s="1272"/>
      <c r="CM12" s="1272"/>
      <c r="CN12" s="1272"/>
      <c r="CO12" s="1272"/>
      <c r="CP12" s="1272"/>
      <c r="CQ12" s="1272"/>
      <c r="CR12" s="1272"/>
      <c r="CS12" s="1272"/>
      <c r="CT12" s="1272"/>
      <c r="CU12" s="1272"/>
      <c r="CV12" s="1272"/>
      <c r="CW12" s="1272"/>
      <c r="CX12" s="1272"/>
      <c r="CY12" s="1272"/>
      <c r="CZ12" s="1272"/>
      <c r="DA12" s="1272"/>
      <c r="DB12" s="1272"/>
      <c r="DC12" s="1272"/>
      <c r="DD12" s="1272"/>
      <c r="DE12" s="1272"/>
    </row>
    <row r="13" spans="1:109" s="247" customFormat="1" ht="13.5" x14ac:dyDescent="0.15">
      <c r="A13" s="1272"/>
      <c r="B13" s="1272"/>
      <c r="C13" s="1272"/>
      <c r="D13" s="1272"/>
      <c r="E13" s="1272"/>
      <c r="F13" s="1272"/>
      <c r="G13" s="1272"/>
      <c r="H13" s="1272"/>
      <c r="I13" s="1272"/>
      <c r="J13" s="1272"/>
      <c r="K13" s="1272"/>
      <c r="L13" s="1272"/>
      <c r="M13" s="1272"/>
      <c r="N13" s="1272"/>
      <c r="O13" s="1272"/>
      <c r="P13" s="1272"/>
      <c r="Q13" s="1272"/>
      <c r="R13" s="1272"/>
      <c r="S13" s="1272"/>
      <c r="T13" s="1272"/>
      <c r="U13" s="1272"/>
      <c r="V13" s="1272"/>
      <c r="W13" s="1272"/>
      <c r="X13" s="1272"/>
      <c r="Y13" s="1272"/>
      <c r="Z13" s="1272"/>
      <c r="AA13" s="1272"/>
      <c r="AB13" s="1272"/>
      <c r="AC13" s="1272"/>
      <c r="AD13" s="1272"/>
      <c r="AE13" s="1272"/>
      <c r="AF13" s="1272"/>
      <c r="AG13" s="1272"/>
      <c r="AH13" s="1272"/>
      <c r="AI13" s="1272"/>
      <c r="AJ13" s="1272"/>
      <c r="AK13" s="1272"/>
      <c r="AL13" s="1272"/>
      <c r="AM13" s="1272"/>
      <c r="AN13" s="1272"/>
      <c r="AO13" s="1272"/>
      <c r="AP13" s="1272"/>
      <c r="AQ13" s="1272"/>
      <c r="AR13" s="1272"/>
      <c r="AS13" s="1272"/>
      <c r="AT13" s="1272"/>
      <c r="AU13" s="1272"/>
      <c r="AV13" s="1272"/>
      <c r="AW13" s="1272"/>
      <c r="AX13" s="1272"/>
      <c r="AY13" s="1272"/>
      <c r="AZ13" s="1272"/>
      <c r="BA13" s="1272"/>
      <c r="BB13" s="1272"/>
      <c r="BC13" s="1272"/>
      <c r="BD13" s="1272"/>
      <c r="BE13" s="1272"/>
      <c r="BF13" s="1272"/>
      <c r="BG13" s="1272"/>
      <c r="BH13" s="1272"/>
      <c r="BI13" s="1272"/>
      <c r="BJ13" s="1272"/>
      <c r="BK13" s="1272"/>
      <c r="BL13" s="1272"/>
      <c r="BM13" s="1272"/>
      <c r="BN13" s="1272"/>
      <c r="BO13" s="1272"/>
      <c r="BP13" s="1272"/>
      <c r="BQ13" s="1272"/>
      <c r="BR13" s="1272"/>
      <c r="BS13" s="1272"/>
      <c r="BT13" s="1272"/>
      <c r="BU13" s="1272"/>
      <c r="BV13" s="1272"/>
      <c r="BW13" s="1272"/>
      <c r="BX13" s="1272"/>
      <c r="BY13" s="1272"/>
      <c r="BZ13" s="1272"/>
      <c r="CA13" s="1272"/>
      <c r="CB13" s="1272"/>
      <c r="CC13" s="1272"/>
      <c r="CD13" s="1272"/>
      <c r="CE13" s="1272"/>
      <c r="CF13" s="1272"/>
      <c r="CG13" s="1272"/>
      <c r="CH13" s="1272"/>
      <c r="CI13" s="1272"/>
      <c r="CJ13" s="1272"/>
      <c r="CK13" s="1272"/>
      <c r="CL13" s="1272"/>
      <c r="CM13" s="1272"/>
      <c r="CN13" s="1272"/>
      <c r="CO13" s="1272"/>
      <c r="CP13" s="1272"/>
      <c r="CQ13" s="1272"/>
      <c r="CR13" s="1272"/>
      <c r="CS13" s="1272"/>
      <c r="CT13" s="1272"/>
      <c r="CU13" s="1272"/>
      <c r="CV13" s="1272"/>
      <c r="CW13" s="1272"/>
      <c r="CX13" s="1272"/>
      <c r="CY13" s="1272"/>
      <c r="CZ13" s="1272"/>
      <c r="DA13" s="1272"/>
      <c r="DB13" s="1272"/>
      <c r="DC13" s="1272"/>
      <c r="DD13" s="1272"/>
      <c r="DE13" s="1272"/>
    </row>
    <row r="14" spans="1:109" s="247" customFormat="1" ht="13.5" x14ac:dyDescent="0.15">
      <c r="A14" s="1272"/>
      <c r="B14" s="1272"/>
      <c r="C14" s="1272"/>
      <c r="D14" s="1272"/>
      <c r="E14" s="1272"/>
      <c r="F14" s="1272"/>
      <c r="G14" s="1272"/>
      <c r="H14" s="1272"/>
      <c r="I14" s="1272"/>
      <c r="J14" s="1272"/>
      <c r="K14" s="1272"/>
      <c r="L14" s="1272"/>
      <c r="M14" s="1272"/>
      <c r="N14" s="1272"/>
      <c r="O14" s="1272"/>
      <c r="P14" s="1272"/>
      <c r="Q14" s="1272"/>
      <c r="R14" s="1272"/>
      <c r="S14" s="1272"/>
      <c r="T14" s="1272"/>
      <c r="U14" s="1272"/>
      <c r="V14" s="1272"/>
      <c r="W14" s="1272"/>
      <c r="X14" s="1272"/>
      <c r="Y14" s="1272"/>
      <c r="Z14" s="1272"/>
      <c r="AA14" s="1272"/>
      <c r="AB14" s="1272"/>
      <c r="AC14" s="1272"/>
      <c r="AD14" s="1272"/>
      <c r="AE14" s="1272"/>
      <c r="AF14" s="1272"/>
      <c r="AG14" s="1272"/>
      <c r="AH14" s="1272"/>
      <c r="AI14" s="1272"/>
      <c r="AJ14" s="1272"/>
      <c r="AK14" s="1272"/>
      <c r="AL14" s="1272"/>
      <c r="AM14" s="1272"/>
      <c r="AN14" s="1272"/>
      <c r="AO14" s="1272"/>
      <c r="AP14" s="1272"/>
      <c r="AQ14" s="1272"/>
      <c r="AR14" s="1272"/>
      <c r="AS14" s="1272"/>
      <c r="AT14" s="1272"/>
      <c r="AU14" s="1272"/>
      <c r="AV14" s="1272"/>
      <c r="AW14" s="1272"/>
      <c r="AX14" s="1272"/>
      <c r="AY14" s="1272"/>
      <c r="AZ14" s="1272"/>
      <c r="BA14" s="1272"/>
      <c r="BB14" s="1272"/>
      <c r="BC14" s="1272"/>
      <c r="BD14" s="1272"/>
      <c r="BE14" s="1272"/>
      <c r="BF14" s="1272"/>
      <c r="BG14" s="1272"/>
      <c r="BH14" s="1272"/>
      <c r="BI14" s="1272"/>
      <c r="BJ14" s="1272"/>
      <c r="BK14" s="1272"/>
      <c r="BL14" s="1272"/>
      <c r="BM14" s="1272"/>
      <c r="BN14" s="1272"/>
      <c r="BO14" s="1272"/>
      <c r="BP14" s="1272"/>
      <c r="BQ14" s="1272"/>
      <c r="BR14" s="1272"/>
      <c r="BS14" s="1272"/>
      <c r="BT14" s="1272"/>
      <c r="BU14" s="1272"/>
      <c r="BV14" s="1272"/>
      <c r="BW14" s="1272"/>
      <c r="BX14" s="1272"/>
      <c r="BY14" s="1272"/>
      <c r="BZ14" s="1272"/>
      <c r="CA14" s="1272"/>
      <c r="CB14" s="1272"/>
      <c r="CC14" s="1272"/>
      <c r="CD14" s="1272"/>
      <c r="CE14" s="1272"/>
      <c r="CF14" s="1272"/>
      <c r="CG14" s="1272"/>
      <c r="CH14" s="1272"/>
      <c r="CI14" s="1272"/>
      <c r="CJ14" s="1272"/>
      <c r="CK14" s="1272"/>
      <c r="CL14" s="1272"/>
      <c r="CM14" s="1272"/>
      <c r="CN14" s="1272"/>
      <c r="CO14" s="1272"/>
      <c r="CP14" s="1272"/>
      <c r="CQ14" s="1272"/>
      <c r="CR14" s="1272"/>
      <c r="CS14" s="1272"/>
      <c r="CT14" s="1272"/>
      <c r="CU14" s="1272"/>
      <c r="CV14" s="1272"/>
      <c r="CW14" s="1272"/>
      <c r="CX14" s="1272"/>
      <c r="CY14" s="1272"/>
      <c r="CZ14" s="1272"/>
      <c r="DA14" s="1272"/>
      <c r="DB14" s="1272"/>
      <c r="DC14" s="1272"/>
      <c r="DD14" s="1272"/>
      <c r="DE14" s="1272"/>
    </row>
    <row r="15" spans="1:109" s="247" customFormat="1" ht="13.5" x14ac:dyDescent="0.15">
      <c r="A15" s="1217"/>
      <c r="B15" s="1272"/>
      <c r="C15" s="1272"/>
      <c r="D15" s="1272"/>
      <c r="E15" s="1272"/>
      <c r="F15" s="1272"/>
      <c r="G15" s="1272"/>
      <c r="H15" s="1272"/>
      <c r="I15" s="1272"/>
      <c r="J15" s="1272"/>
      <c r="K15" s="1272"/>
      <c r="L15" s="1272"/>
      <c r="M15" s="1272"/>
      <c r="N15" s="1272"/>
      <c r="O15" s="1272"/>
      <c r="P15" s="1272"/>
      <c r="Q15" s="1272"/>
      <c r="R15" s="1272"/>
      <c r="S15" s="1272"/>
      <c r="T15" s="1272"/>
      <c r="U15" s="1272"/>
      <c r="V15" s="1272"/>
      <c r="W15" s="1272"/>
      <c r="X15" s="1272"/>
      <c r="Y15" s="1272"/>
      <c r="Z15" s="1272"/>
      <c r="AA15" s="1272"/>
      <c r="AB15" s="1272"/>
      <c r="AC15" s="1272"/>
      <c r="AD15" s="1272"/>
      <c r="AE15" s="1272"/>
      <c r="AF15" s="1272"/>
      <c r="AG15" s="1272"/>
      <c r="AH15" s="1272"/>
      <c r="AI15" s="1272"/>
      <c r="AJ15" s="1272"/>
      <c r="AK15" s="1272"/>
      <c r="AL15" s="1272"/>
      <c r="AM15" s="1272"/>
      <c r="AN15" s="1272"/>
      <c r="AO15" s="1272"/>
      <c r="AP15" s="1272"/>
      <c r="AQ15" s="1272"/>
      <c r="AR15" s="1272"/>
      <c r="AS15" s="1272"/>
      <c r="AT15" s="1272"/>
      <c r="AU15" s="1272"/>
      <c r="AV15" s="1272"/>
      <c r="AW15" s="1272"/>
      <c r="AX15" s="1272"/>
      <c r="AY15" s="1272"/>
      <c r="AZ15" s="1272"/>
      <c r="BA15" s="1272"/>
      <c r="BB15" s="1272"/>
      <c r="BC15" s="1272"/>
      <c r="BD15" s="1272"/>
      <c r="BE15" s="1272"/>
      <c r="BF15" s="1272"/>
      <c r="BG15" s="1272"/>
      <c r="BH15" s="1272"/>
      <c r="BI15" s="1272"/>
      <c r="BJ15" s="1272"/>
      <c r="BK15" s="1272"/>
      <c r="BL15" s="1272"/>
      <c r="BM15" s="1272"/>
      <c r="BN15" s="1272"/>
      <c r="BO15" s="1272"/>
      <c r="BP15" s="1272"/>
      <c r="BQ15" s="1272"/>
      <c r="BR15" s="1272"/>
      <c r="BS15" s="1272"/>
      <c r="BT15" s="1272"/>
      <c r="BU15" s="1272"/>
      <c r="BV15" s="1272"/>
      <c r="BW15" s="1272"/>
      <c r="BX15" s="1272"/>
      <c r="BY15" s="1272"/>
      <c r="BZ15" s="1272"/>
      <c r="CA15" s="1272"/>
      <c r="CB15" s="1272"/>
      <c r="CC15" s="1272"/>
      <c r="CD15" s="1272"/>
      <c r="CE15" s="1272"/>
      <c r="CF15" s="1272"/>
      <c r="CG15" s="1272"/>
      <c r="CH15" s="1272"/>
      <c r="CI15" s="1272"/>
      <c r="CJ15" s="1272"/>
      <c r="CK15" s="1272"/>
      <c r="CL15" s="1272"/>
      <c r="CM15" s="1272"/>
      <c r="CN15" s="1272"/>
      <c r="CO15" s="1272"/>
      <c r="CP15" s="1272"/>
      <c r="CQ15" s="1272"/>
      <c r="CR15" s="1272"/>
      <c r="CS15" s="1272"/>
      <c r="CT15" s="1272"/>
      <c r="CU15" s="1272"/>
      <c r="CV15" s="1272"/>
      <c r="CW15" s="1272"/>
      <c r="CX15" s="1272"/>
      <c r="CY15" s="1272"/>
      <c r="CZ15" s="1272"/>
      <c r="DA15" s="1272"/>
      <c r="DB15" s="1272"/>
      <c r="DC15" s="1272"/>
      <c r="DD15" s="1272"/>
      <c r="DE15" s="1272"/>
    </row>
    <row r="16" spans="1:109" s="247" customFormat="1" ht="13.5" x14ac:dyDescent="0.15">
      <c r="A16" s="1217"/>
      <c r="B16" s="1272"/>
      <c r="C16" s="1272"/>
      <c r="D16" s="1272"/>
      <c r="E16" s="1272"/>
      <c r="F16" s="1272"/>
      <c r="G16" s="1272"/>
      <c r="H16" s="1272"/>
      <c r="I16" s="1272"/>
      <c r="J16" s="1272"/>
      <c r="K16" s="1272"/>
      <c r="L16" s="1272"/>
      <c r="M16" s="1272"/>
      <c r="N16" s="1272"/>
      <c r="O16" s="1272"/>
      <c r="P16" s="1272"/>
      <c r="Q16" s="1272"/>
      <c r="R16" s="1272"/>
      <c r="S16" s="1272"/>
      <c r="T16" s="1272"/>
      <c r="U16" s="1272"/>
      <c r="V16" s="1272"/>
      <c r="W16" s="1272"/>
      <c r="X16" s="1272"/>
      <c r="Y16" s="1272"/>
      <c r="Z16" s="1272"/>
      <c r="AA16" s="1272"/>
      <c r="AB16" s="1272"/>
      <c r="AC16" s="1272"/>
      <c r="AD16" s="1272"/>
      <c r="AE16" s="1272"/>
      <c r="AF16" s="1272"/>
      <c r="AG16" s="1272"/>
      <c r="AH16" s="1272"/>
      <c r="AI16" s="1272"/>
      <c r="AJ16" s="1272"/>
      <c r="AK16" s="1272"/>
      <c r="AL16" s="1272"/>
      <c r="AM16" s="1272"/>
      <c r="AN16" s="1272"/>
      <c r="AO16" s="1272"/>
      <c r="AP16" s="1272"/>
      <c r="AQ16" s="1272"/>
      <c r="AR16" s="1272"/>
      <c r="AS16" s="1272"/>
      <c r="AT16" s="1272"/>
      <c r="AU16" s="1272"/>
      <c r="AV16" s="1272"/>
      <c r="AW16" s="1272"/>
      <c r="AX16" s="1272"/>
      <c r="AY16" s="1272"/>
      <c r="AZ16" s="1272"/>
      <c r="BA16" s="1272"/>
      <c r="BB16" s="1272"/>
      <c r="BC16" s="1272"/>
      <c r="BD16" s="1272"/>
      <c r="BE16" s="1272"/>
      <c r="BF16" s="1272"/>
      <c r="BG16" s="1272"/>
      <c r="BH16" s="1272"/>
      <c r="BI16" s="1272"/>
      <c r="BJ16" s="1272"/>
      <c r="BK16" s="1272"/>
      <c r="BL16" s="1272"/>
      <c r="BM16" s="1272"/>
      <c r="BN16" s="1272"/>
      <c r="BO16" s="1272"/>
      <c r="BP16" s="1272"/>
      <c r="BQ16" s="1272"/>
      <c r="BR16" s="1272"/>
      <c r="BS16" s="1272"/>
      <c r="BT16" s="1272"/>
      <c r="BU16" s="1272"/>
      <c r="BV16" s="1272"/>
      <c r="BW16" s="1272"/>
      <c r="BX16" s="1272"/>
      <c r="BY16" s="1272"/>
      <c r="BZ16" s="1272"/>
      <c r="CA16" s="1272"/>
      <c r="CB16" s="1272"/>
      <c r="CC16" s="1272"/>
      <c r="CD16" s="1272"/>
      <c r="CE16" s="1272"/>
      <c r="CF16" s="1272"/>
      <c r="CG16" s="1272"/>
      <c r="CH16" s="1272"/>
      <c r="CI16" s="1272"/>
      <c r="CJ16" s="1272"/>
      <c r="CK16" s="1272"/>
      <c r="CL16" s="1272"/>
      <c r="CM16" s="1272"/>
      <c r="CN16" s="1272"/>
      <c r="CO16" s="1272"/>
      <c r="CP16" s="1272"/>
      <c r="CQ16" s="1272"/>
      <c r="CR16" s="1272"/>
      <c r="CS16" s="1272"/>
      <c r="CT16" s="1272"/>
      <c r="CU16" s="1272"/>
      <c r="CV16" s="1272"/>
      <c r="CW16" s="1272"/>
      <c r="CX16" s="1272"/>
      <c r="CY16" s="1272"/>
      <c r="CZ16" s="1272"/>
      <c r="DA16" s="1272"/>
      <c r="DB16" s="1272"/>
      <c r="DC16" s="1272"/>
      <c r="DD16" s="1272"/>
      <c r="DE16" s="1272"/>
    </row>
    <row r="17" spans="1:109" s="247" customFormat="1" ht="13.5" x14ac:dyDescent="0.15">
      <c r="A17" s="1217"/>
      <c r="B17" s="1272"/>
      <c r="C17" s="1272"/>
      <c r="D17" s="1272"/>
      <c r="E17" s="1272"/>
      <c r="F17" s="1272"/>
      <c r="G17" s="1272"/>
      <c r="H17" s="1272"/>
      <c r="I17" s="1272"/>
      <c r="J17" s="1272"/>
      <c r="K17" s="1272"/>
      <c r="L17" s="1272"/>
      <c r="M17" s="1272"/>
      <c r="N17" s="1272"/>
      <c r="O17" s="1272"/>
      <c r="P17" s="1272"/>
      <c r="Q17" s="1272"/>
      <c r="R17" s="1272"/>
      <c r="S17" s="1272"/>
      <c r="T17" s="1272"/>
      <c r="U17" s="1272"/>
      <c r="V17" s="1272"/>
      <c r="W17" s="1272"/>
      <c r="X17" s="1272"/>
      <c r="Y17" s="1272"/>
      <c r="Z17" s="1272"/>
      <c r="AA17" s="1272"/>
      <c r="AB17" s="1272"/>
      <c r="AC17" s="1272"/>
      <c r="AD17" s="1272"/>
      <c r="AE17" s="1272"/>
      <c r="AF17" s="1272"/>
      <c r="AG17" s="1272"/>
      <c r="AH17" s="1272"/>
      <c r="AI17" s="1272"/>
      <c r="AJ17" s="1272"/>
      <c r="AK17" s="1272"/>
      <c r="AL17" s="1272"/>
      <c r="AM17" s="1272"/>
      <c r="AN17" s="1272"/>
      <c r="AO17" s="1272"/>
      <c r="AP17" s="1272"/>
      <c r="AQ17" s="1272"/>
      <c r="AR17" s="1272"/>
      <c r="AS17" s="1272"/>
      <c r="AT17" s="1272"/>
      <c r="AU17" s="1272"/>
      <c r="AV17" s="1272"/>
      <c r="AW17" s="1272"/>
      <c r="AX17" s="1272"/>
      <c r="AY17" s="1272"/>
      <c r="AZ17" s="1272"/>
      <c r="BA17" s="1272"/>
      <c r="BB17" s="1272"/>
      <c r="BC17" s="1272"/>
      <c r="BD17" s="1272"/>
      <c r="BE17" s="1272"/>
      <c r="BF17" s="1272"/>
      <c r="BG17" s="1272"/>
      <c r="BH17" s="1272"/>
      <c r="BI17" s="1272"/>
      <c r="BJ17" s="1272"/>
      <c r="BK17" s="1272"/>
      <c r="BL17" s="1272"/>
      <c r="BM17" s="1272"/>
      <c r="BN17" s="1272"/>
      <c r="BO17" s="1272"/>
      <c r="BP17" s="1272"/>
      <c r="BQ17" s="1272"/>
      <c r="BR17" s="1272"/>
      <c r="BS17" s="1272"/>
      <c r="BT17" s="1272"/>
      <c r="BU17" s="1272"/>
      <c r="BV17" s="1272"/>
      <c r="BW17" s="1272"/>
      <c r="BX17" s="1272"/>
      <c r="BY17" s="1272"/>
      <c r="BZ17" s="1272"/>
      <c r="CA17" s="1272"/>
      <c r="CB17" s="1272"/>
      <c r="CC17" s="1272"/>
      <c r="CD17" s="1272"/>
      <c r="CE17" s="1272"/>
      <c r="CF17" s="1272"/>
      <c r="CG17" s="1272"/>
      <c r="CH17" s="1272"/>
      <c r="CI17" s="1272"/>
      <c r="CJ17" s="1272"/>
      <c r="CK17" s="1272"/>
      <c r="CL17" s="1272"/>
      <c r="CM17" s="1272"/>
      <c r="CN17" s="1272"/>
      <c r="CO17" s="1272"/>
      <c r="CP17" s="1272"/>
      <c r="CQ17" s="1272"/>
      <c r="CR17" s="1272"/>
      <c r="CS17" s="1272"/>
      <c r="CT17" s="1272"/>
      <c r="CU17" s="1272"/>
      <c r="CV17" s="1272"/>
      <c r="CW17" s="1272"/>
      <c r="CX17" s="1272"/>
      <c r="CY17" s="1272"/>
      <c r="CZ17" s="1272"/>
      <c r="DA17" s="1272"/>
      <c r="DB17" s="1272"/>
      <c r="DC17" s="1272"/>
      <c r="DD17" s="1272"/>
      <c r="DE17" s="1272"/>
    </row>
    <row r="18" spans="1:109" s="247" customFormat="1" ht="13.5" x14ac:dyDescent="0.15">
      <c r="A18" s="1217"/>
      <c r="B18" s="1272"/>
      <c r="C18" s="1272"/>
      <c r="D18" s="1272"/>
      <c r="E18" s="1272"/>
      <c r="F18" s="1272"/>
      <c r="G18" s="1272"/>
      <c r="H18" s="1272"/>
      <c r="I18" s="1272"/>
      <c r="J18" s="1272"/>
      <c r="K18" s="1272"/>
      <c r="L18" s="1272"/>
      <c r="M18" s="1272"/>
      <c r="N18" s="1272"/>
      <c r="O18" s="1272"/>
      <c r="P18" s="1272"/>
      <c r="Q18" s="1272"/>
      <c r="R18" s="1272"/>
      <c r="S18" s="1272"/>
      <c r="T18" s="1272"/>
      <c r="U18" s="1272"/>
      <c r="V18" s="1272"/>
      <c r="W18" s="1272"/>
      <c r="X18" s="1272"/>
      <c r="Y18" s="1272"/>
      <c r="Z18" s="1272"/>
      <c r="AA18" s="1272"/>
      <c r="AB18" s="1272"/>
      <c r="AC18" s="1272"/>
      <c r="AD18" s="1272"/>
      <c r="AE18" s="1272"/>
      <c r="AF18" s="1272"/>
      <c r="AG18" s="1272"/>
      <c r="AH18" s="1272"/>
      <c r="AI18" s="1272"/>
      <c r="AJ18" s="1272"/>
      <c r="AK18" s="1272"/>
      <c r="AL18" s="1272"/>
      <c r="AM18" s="1272"/>
      <c r="AN18" s="1272"/>
      <c r="AO18" s="1272"/>
      <c r="AP18" s="1272"/>
      <c r="AQ18" s="1272"/>
      <c r="AR18" s="1272"/>
      <c r="AS18" s="1272"/>
      <c r="AT18" s="1272"/>
      <c r="AU18" s="1272"/>
      <c r="AV18" s="1272"/>
      <c r="AW18" s="1272"/>
      <c r="AX18" s="1272"/>
      <c r="AY18" s="1272"/>
      <c r="AZ18" s="1272"/>
      <c r="BA18" s="1272"/>
      <c r="BB18" s="1272"/>
      <c r="BC18" s="1272"/>
      <c r="BD18" s="1272"/>
      <c r="BE18" s="1272"/>
      <c r="BF18" s="1272"/>
      <c r="BG18" s="1272"/>
      <c r="BH18" s="1272"/>
      <c r="BI18" s="1272"/>
      <c r="BJ18" s="1272"/>
      <c r="BK18" s="1272"/>
      <c r="BL18" s="1272"/>
      <c r="BM18" s="1272"/>
      <c r="BN18" s="1272"/>
      <c r="BO18" s="1272"/>
      <c r="BP18" s="1272"/>
      <c r="BQ18" s="1272"/>
      <c r="BR18" s="1272"/>
      <c r="BS18" s="1272"/>
      <c r="BT18" s="1272"/>
      <c r="BU18" s="1272"/>
      <c r="BV18" s="1272"/>
      <c r="BW18" s="1272"/>
      <c r="BX18" s="1272"/>
      <c r="BY18" s="1272"/>
      <c r="BZ18" s="1272"/>
      <c r="CA18" s="1272"/>
      <c r="CB18" s="1272"/>
      <c r="CC18" s="1272"/>
      <c r="CD18" s="1272"/>
      <c r="CE18" s="1272"/>
      <c r="CF18" s="1272"/>
      <c r="CG18" s="1272"/>
      <c r="CH18" s="1272"/>
      <c r="CI18" s="1272"/>
      <c r="CJ18" s="1272"/>
      <c r="CK18" s="1272"/>
      <c r="CL18" s="1272"/>
      <c r="CM18" s="1272"/>
      <c r="CN18" s="1272"/>
      <c r="CO18" s="1272"/>
      <c r="CP18" s="1272"/>
      <c r="CQ18" s="1272"/>
      <c r="CR18" s="1272"/>
      <c r="CS18" s="1272"/>
      <c r="CT18" s="1272"/>
      <c r="CU18" s="1272"/>
      <c r="CV18" s="1272"/>
      <c r="CW18" s="1272"/>
      <c r="CX18" s="1272"/>
      <c r="CY18" s="1272"/>
      <c r="CZ18" s="1272"/>
      <c r="DA18" s="1272"/>
      <c r="DB18" s="1272"/>
      <c r="DC18" s="1272"/>
      <c r="DD18" s="1272"/>
      <c r="DE18" s="1272"/>
    </row>
    <row r="19" spans="1:109" ht="13.5" x14ac:dyDescent="0.15">
      <c r="DD19" s="1217"/>
      <c r="DE19" s="1217"/>
    </row>
    <row r="20" spans="1:109" ht="13.5" x14ac:dyDescent="0.15">
      <c r="DD20" s="1217"/>
      <c r="DE20" s="1217"/>
    </row>
    <row r="21" spans="1:109" ht="17.25" customHeight="1" x14ac:dyDescent="0.15">
      <c r="B21" s="1271"/>
      <c r="C21" s="1268"/>
      <c r="D21" s="1268"/>
      <c r="E21" s="1268"/>
      <c r="F21" s="1268"/>
      <c r="G21" s="1268"/>
      <c r="H21" s="1268"/>
      <c r="I21" s="1268"/>
      <c r="J21" s="1268"/>
      <c r="K21" s="1268"/>
      <c r="L21" s="1268"/>
      <c r="M21" s="1268"/>
      <c r="N21" s="1270"/>
      <c r="O21" s="1268"/>
      <c r="P21" s="1268"/>
      <c r="Q21" s="1268"/>
      <c r="R21" s="1268"/>
      <c r="S21" s="1268"/>
      <c r="T21" s="1268"/>
      <c r="U21" s="1268"/>
      <c r="V21" s="1268"/>
      <c r="W21" s="1268"/>
      <c r="X21" s="1268"/>
      <c r="Y21" s="1268"/>
      <c r="Z21" s="1268"/>
      <c r="AA21" s="1268"/>
      <c r="AB21" s="1268"/>
      <c r="AC21" s="1268"/>
      <c r="AD21" s="1268"/>
      <c r="AE21" s="1268"/>
      <c r="AF21" s="1268"/>
      <c r="AG21" s="1268"/>
      <c r="AH21" s="1268"/>
      <c r="AI21" s="1268"/>
      <c r="AJ21" s="1268"/>
      <c r="AK21" s="1268"/>
      <c r="AL21" s="1268"/>
      <c r="AM21" s="1268"/>
      <c r="AN21" s="1268"/>
      <c r="AO21" s="1268"/>
      <c r="AP21" s="1268"/>
      <c r="AQ21" s="1268"/>
      <c r="AR21" s="1268"/>
      <c r="AS21" s="1268"/>
      <c r="AT21" s="1270"/>
      <c r="AU21" s="1268"/>
      <c r="AV21" s="1268"/>
      <c r="AW21" s="1268"/>
      <c r="AX21" s="1268"/>
      <c r="AY21" s="1268"/>
      <c r="AZ21" s="1268"/>
      <c r="BA21" s="1268"/>
      <c r="BB21" s="1268"/>
      <c r="BC21" s="1268"/>
      <c r="BD21" s="1268"/>
      <c r="BE21" s="1268"/>
      <c r="BF21" s="1270"/>
      <c r="BG21" s="1268"/>
      <c r="BH21" s="1268"/>
      <c r="BI21" s="1268"/>
      <c r="BJ21" s="1268"/>
      <c r="BK21" s="1268"/>
      <c r="BL21" s="1268"/>
      <c r="BM21" s="1268"/>
      <c r="BN21" s="1268"/>
      <c r="BO21" s="1268"/>
      <c r="BP21" s="1268"/>
      <c r="BQ21" s="1268"/>
      <c r="BR21" s="1270"/>
      <c r="BS21" s="1268"/>
      <c r="BT21" s="1268"/>
      <c r="BU21" s="1268"/>
      <c r="BV21" s="1268"/>
      <c r="BW21" s="1268"/>
      <c r="BX21" s="1268"/>
      <c r="BY21" s="1268"/>
      <c r="BZ21" s="1268"/>
      <c r="CA21" s="1268"/>
      <c r="CB21" s="1268"/>
      <c r="CC21" s="1268"/>
      <c r="CD21" s="1270"/>
      <c r="CE21" s="1268"/>
      <c r="CF21" s="1268"/>
      <c r="CG21" s="1268"/>
      <c r="CH21" s="1268"/>
      <c r="CI21" s="1268"/>
      <c r="CJ21" s="1268"/>
      <c r="CK21" s="1268"/>
      <c r="CL21" s="1268"/>
      <c r="CM21" s="1268"/>
      <c r="CN21" s="1268"/>
      <c r="CO21" s="1268"/>
      <c r="CP21" s="1270"/>
      <c r="CQ21" s="1268"/>
      <c r="CR21" s="1268"/>
      <c r="CS21" s="1268"/>
      <c r="CT21" s="1268"/>
      <c r="CU21" s="1268"/>
      <c r="CV21" s="1268"/>
      <c r="CW21" s="1268"/>
      <c r="CX21" s="1268"/>
      <c r="CY21" s="1268"/>
      <c r="CZ21" s="1268"/>
      <c r="DA21" s="1268"/>
      <c r="DB21" s="1270"/>
      <c r="DC21" s="1268"/>
      <c r="DD21" s="1267"/>
      <c r="DE21" s="1217"/>
    </row>
    <row r="22" spans="1:109" ht="17.25" customHeight="1" x14ac:dyDescent="0.15">
      <c r="B22" s="1218"/>
    </row>
    <row r="23" spans="1:109" ht="13.5" x14ac:dyDescent="0.15">
      <c r="B23" s="1218"/>
    </row>
    <row r="24" spans="1:109" ht="13.5" x14ac:dyDescent="0.15">
      <c r="B24" s="1218"/>
    </row>
    <row r="25" spans="1:109" ht="13.5" x14ac:dyDescent="0.15">
      <c r="B25" s="1218"/>
    </row>
    <row r="26" spans="1:109" ht="13.5" x14ac:dyDescent="0.15">
      <c r="B26" s="1218"/>
    </row>
    <row r="27" spans="1:109" ht="13.5" x14ac:dyDescent="0.15">
      <c r="B27" s="1218"/>
    </row>
    <row r="28" spans="1:109" ht="13.5" x14ac:dyDescent="0.15">
      <c r="B28" s="1218"/>
    </row>
    <row r="29" spans="1:109" ht="13.5" x14ac:dyDescent="0.15">
      <c r="B29" s="1218"/>
    </row>
    <row r="30" spans="1:109" ht="13.5" x14ac:dyDescent="0.15">
      <c r="B30" s="1218"/>
    </row>
    <row r="31" spans="1:109" ht="13.5" x14ac:dyDescent="0.15">
      <c r="B31" s="1218"/>
    </row>
    <row r="32" spans="1:109" ht="13.5" x14ac:dyDescent="0.15">
      <c r="B32" s="1218"/>
    </row>
    <row r="33" spans="2:109" ht="13.5" x14ac:dyDescent="0.15">
      <c r="B33" s="1218"/>
    </row>
    <row r="34" spans="2:109" ht="13.5" x14ac:dyDescent="0.15">
      <c r="B34" s="1218"/>
    </row>
    <row r="35" spans="2:109" ht="13.5" x14ac:dyDescent="0.15">
      <c r="B35" s="1218"/>
    </row>
    <row r="36" spans="2:109" ht="13.5" x14ac:dyDescent="0.15">
      <c r="B36" s="1218"/>
    </row>
    <row r="37" spans="2:109" ht="13.5" x14ac:dyDescent="0.15">
      <c r="B37" s="1218"/>
    </row>
    <row r="38" spans="2:109" ht="13.5" x14ac:dyDescent="0.15">
      <c r="B38" s="1218"/>
    </row>
    <row r="39" spans="2:109" ht="13.5" x14ac:dyDescent="0.15">
      <c r="B39" s="1222"/>
      <c r="C39" s="1221"/>
      <c r="D39" s="1221"/>
      <c r="E39" s="1221"/>
      <c r="F39" s="1221"/>
      <c r="G39" s="1221"/>
      <c r="H39" s="1221"/>
      <c r="I39" s="1221"/>
      <c r="J39" s="1221"/>
      <c r="K39" s="1221"/>
      <c r="L39" s="1221"/>
      <c r="M39" s="1221"/>
      <c r="N39" s="1221"/>
      <c r="O39" s="1221"/>
      <c r="P39" s="1221"/>
      <c r="Q39" s="1221"/>
      <c r="R39" s="1221"/>
      <c r="S39" s="1221"/>
      <c r="T39" s="1221"/>
      <c r="U39" s="1221"/>
      <c r="V39" s="1221"/>
      <c r="W39" s="1221"/>
      <c r="X39" s="1221"/>
      <c r="Y39" s="1221"/>
      <c r="Z39" s="1221"/>
      <c r="AA39" s="1221"/>
      <c r="AB39" s="1221"/>
      <c r="AC39" s="1221"/>
      <c r="AD39" s="1221"/>
      <c r="AE39" s="1221"/>
      <c r="AF39" s="1221"/>
      <c r="AG39" s="1221"/>
      <c r="AH39" s="1221"/>
      <c r="AI39" s="1221"/>
      <c r="AJ39" s="1221"/>
      <c r="AK39" s="1221"/>
      <c r="AL39" s="1221"/>
      <c r="AM39" s="1221"/>
      <c r="AN39" s="1221"/>
      <c r="AO39" s="1221"/>
      <c r="AP39" s="1221"/>
      <c r="AQ39" s="1221"/>
      <c r="AR39" s="1221"/>
      <c r="AS39" s="1221"/>
      <c r="AT39" s="1221"/>
      <c r="AU39" s="1221"/>
      <c r="AV39" s="1221"/>
      <c r="AW39" s="1221"/>
      <c r="AX39" s="1221"/>
      <c r="AY39" s="1221"/>
      <c r="AZ39" s="1221"/>
      <c r="BA39" s="1221"/>
      <c r="BB39" s="1221"/>
      <c r="BC39" s="1221"/>
      <c r="BD39" s="1221"/>
      <c r="BE39" s="1221"/>
      <c r="BF39" s="1221"/>
      <c r="BG39" s="1221"/>
      <c r="BH39" s="1221"/>
      <c r="BI39" s="1221"/>
      <c r="BJ39" s="1221"/>
      <c r="BK39" s="1221"/>
      <c r="BL39" s="1221"/>
      <c r="BM39" s="1221"/>
      <c r="BN39" s="1221"/>
      <c r="BO39" s="1221"/>
      <c r="BP39" s="1221"/>
      <c r="BQ39" s="1221"/>
      <c r="BR39" s="1221"/>
      <c r="BS39" s="1221"/>
      <c r="BT39" s="1221"/>
      <c r="BU39" s="1221"/>
      <c r="BV39" s="1221"/>
      <c r="BW39" s="1221"/>
      <c r="BX39" s="1221"/>
      <c r="BY39" s="1221"/>
      <c r="BZ39" s="1221"/>
      <c r="CA39" s="1221"/>
      <c r="CB39" s="1221"/>
      <c r="CC39" s="1221"/>
      <c r="CD39" s="1221"/>
      <c r="CE39" s="1221"/>
      <c r="CF39" s="1221"/>
      <c r="CG39" s="1221"/>
      <c r="CH39" s="1221"/>
      <c r="CI39" s="1221"/>
      <c r="CJ39" s="1221"/>
      <c r="CK39" s="1221"/>
      <c r="CL39" s="1221"/>
      <c r="CM39" s="1221"/>
      <c r="CN39" s="1221"/>
      <c r="CO39" s="1221"/>
      <c r="CP39" s="1221"/>
      <c r="CQ39" s="1221"/>
      <c r="CR39" s="1221"/>
      <c r="CS39" s="1221"/>
      <c r="CT39" s="1221"/>
      <c r="CU39" s="1221"/>
      <c r="CV39" s="1221"/>
      <c r="CW39" s="1221"/>
      <c r="CX39" s="1221"/>
      <c r="CY39" s="1221"/>
      <c r="CZ39" s="1221"/>
      <c r="DA39" s="1221"/>
      <c r="DB39" s="1221"/>
      <c r="DC39" s="1221"/>
      <c r="DD39" s="1220"/>
    </row>
    <row r="40" spans="2:109" ht="13.5" x14ac:dyDescent="0.15">
      <c r="B40" s="1258"/>
      <c r="DD40" s="1258"/>
      <c r="DE40" s="1217"/>
    </row>
    <row r="41" spans="2:109" ht="17.25" x14ac:dyDescent="0.15">
      <c r="B41" s="1269" t="s">
        <v>563</v>
      </c>
      <c r="C41" s="1268"/>
      <c r="D41" s="1268"/>
      <c r="E41" s="1268"/>
      <c r="F41" s="1268"/>
      <c r="G41" s="1268"/>
      <c r="H41" s="1268"/>
      <c r="I41" s="1268"/>
      <c r="J41" s="1268"/>
      <c r="K41" s="1268"/>
      <c r="L41" s="1268"/>
      <c r="M41" s="1268"/>
      <c r="N41" s="1268"/>
      <c r="O41" s="1268"/>
      <c r="P41" s="1268"/>
      <c r="Q41" s="1268"/>
      <c r="R41" s="1268"/>
      <c r="S41" s="1268"/>
      <c r="T41" s="1268"/>
      <c r="U41" s="1268"/>
      <c r="V41" s="1268"/>
      <c r="W41" s="1268"/>
      <c r="X41" s="1268"/>
      <c r="Y41" s="1268"/>
      <c r="Z41" s="1268"/>
      <c r="AA41" s="1268"/>
      <c r="AB41" s="1268"/>
      <c r="AC41" s="1268"/>
      <c r="AD41" s="1268"/>
      <c r="AE41" s="1268"/>
      <c r="AF41" s="1268"/>
      <c r="AG41" s="1268"/>
      <c r="AH41" s="1268"/>
      <c r="AI41" s="1268"/>
      <c r="AJ41" s="1268"/>
      <c r="AK41" s="1268"/>
      <c r="AL41" s="1268"/>
      <c r="AM41" s="1268"/>
      <c r="AN41" s="1268"/>
      <c r="AO41" s="1268"/>
      <c r="AP41" s="1268"/>
      <c r="AQ41" s="1268"/>
      <c r="AR41" s="1268"/>
      <c r="AS41" s="1268"/>
      <c r="AT41" s="1268"/>
      <c r="AU41" s="1268"/>
      <c r="AV41" s="1268"/>
      <c r="AW41" s="1268"/>
      <c r="AX41" s="1268"/>
      <c r="AY41" s="1268"/>
      <c r="AZ41" s="1268"/>
      <c r="BA41" s="1268"/>
      <c r="BB41" s="1268"/>
      <c r="BC41" s="1268"/>
      <c r="BD41" s="1268"/>
      <c r="BE41" s="1268"/>
      <c r="BF41" s="1268"/>
      <c r="BG41" s="1268"/>
      <c r="BH41" s="1268"/>
      <c r="BI41" s="1268"/>
      <c r="BJ41" s="1268"/>
      <c r="BK41" s="1268"/>
      <c r="BL41" s="1268"/>
      <c r="BM41" s="1268"/>
      <c r="BN41" s="1268"/>
      <c r="BO41" s="1268"/>
      <c r="BP41" s="1268"/>
      <c r="BQ41" s="1268"/>
      <c r="BR41" s="1268"/>
      <c r="BS41" s="1268"/>
      <c r="BT41" s="1268"/>
      <c r="BU41" s="1268"/>
      <c r="BV41" s="1268"/>
      <c r="BW41" s="1268"/>
      <c r="BX41" s="1268"/>
      <c r="BY41" s="1268"/>
      <c r="BZ41" s="1268"/>
      <c r="CA41" s="1268"/>
      <c r="CB41" s="1268"/>
      <c r="CC41" s="1268"/>
      <c r="CD41" s="1268"/>
      <c r="CE41" s="1268"/>
      <c r="CF41" s="1268"/>
      <c r="CG41" s="1268"/>
      <c r="CH41" s="1268"/>
      <c r="CI41" s="1268"/>
      <c r="CJ41" s="1268"/>
      <c r="CK41" s="1268"/>
      <c r="CL41" s="1268"/>
      <c r="CM41" s="1268"/>
      <c r="CN41" s="1268"/>
      <c r="CO41" s="1268"/>
      <c r="CP41" s="1268"/>
      <c r="CQ41" s="1268"/>
      <c r="CR41" s="1268"/>
      <c r="CS41" s="1268"/>
      <c r="CT41" s="1268"/>
      <c r="CU41" s="1268"/>
      <c r="CV41" s="1268"/>
      <c r="CW41" s="1268"/>
      <c r="CX41" s="1268"/>
      <c r="CY41" s="1268"/>
      <c r="CZ41" s="1268"/>
      <c r="DA41" s="1268"/>
      <c r="DB41" s="1268"/>
      <c r="DC41" s="1268"/>
      <c r="DD41" s="1267"/>
    </row>
    <row r="42" spans="2:109" ht="13.5" x14ac:dyDescent="0.15">
      <c r="B42" s="1218"/>
      <c r="G42" s="1254"/>
      <c r="I42" s="1253"/>
      <c r="J42" s="1253"/>
      <c r="K42" s="1253"/>
      <c r="AM42" s="1254"/>
      <c r="AN42" s="1254" t="s">
        <v>559</v>
      </c>
      <c r="AP42" s="1253"/>
      <c r="AQ42" s="1253"/>
      <c r="AR42" s="1253"/>
      <c r="AY42" s="1254"/>
      <c r="BA42" s="1253"/>
      <c r="BB42" s="1253"/>
      <c r="BC42" s="1253"/>
      <c r="BK42" s="1254"/>
      <c r="BM42" s="1253"/>
      <c r="BN42" s="1253"/>
      <c r="BO42" s="1253"/>
      <c r="BW42" s="1254"/>
      <c r="BY42" s="1253"/>
      <c r="BZ42" s="1253"/>
      <c r="CA42" s="1253"/>
      <c r="CI42" s="1254"/>
      <c r="CK42" s="1253"/>
      <c r="CL42" s="1253"/>
      <c r="CM42" s="1253"/>
      <c r="CU42" s="1254"/>
      <c r="CW42" s="1253"/>
      <c r="CX42" s="1253"/>
      <c r="CY42" s="1253"/>
    </row>
    <row r="43" spans="2:109" ht="13.5" customHeight="1" x14ac:dyDescent="0.15">
      <c r="B43" s="1218"/>
      <c r="AN43" s="1252" t="s">
        <v>562</v>
      </c>
      <c r="AO43" s="1251"/>
      <c r="AP43" s="1251"/>
      <c r="AQ43" s="1251"/>
      <c r="AR43" s="1251"/>
      <c r="AS43" s="1251"/>
      <c r="AT43" s="1251"/>
      <c r="AU43" s="1251"/>
      <c r="AV43" s="1251"/>
      <c r="AW43" s="1251"/>
      <c r="AX43" s="1251"/>
      <c r="AY43" s="1251"/>
      <c r="AZ43" s="1251"/>
      <c r="BA43" s="1251"/>
      <c r="BB43" s="1251"/>
      <c r="BC43" s="1251"/>
      <c r="BD43" s="1251"/>
      <c r="BE43" s="1251"/>
      <c r="BF43" s="1251"/>
      <c r="BG43" s="1251"/>
      <c r="BH43" s="1251"/>
      <c r="BI43" s="1251"/>
      <c r="BJ43" s="1251"/>
      <c r="BK43" s="1251"/>
      <c r="BL43" s="1251"/>
      <c r="BM43" s="1251"/>
      <c r="BN43" s="1251"/>
      <c r="BO43" s="1251"/>
      <c r="BP43" s="1251"/>
      <c r="BQ43" s="1251"/>
      <c r="BR43" s="1251"/>
      <c r="BS43" s="1251"/>
      <c r="BT43" s="1251"/>
      <c r="BU43" s="1251"/>
      <c r="BV43" s="1251"/>
      <c r="BW43" s="1251"/>
      <c r="BX43" s="1251"/>
      <c r="BY43" s="1251"/>
      <c r="BZ43" s="1251"/>
      <c r="CA43" s="1251"/>
      <c r="CB43" s="1251"/>
      <c r="CC43" s="1251"/>
      <c r="CD43" s="1251"/>
      <c r="CE43" s="1251"/>
      <c r="CF43" s="1251"/>
      <c r="CG43" s="1251"/>
      <c r="CH43" s="1251"/>
      <c r="CI43" s="1251"/>
      <c r="CJ43" s="1251"/>
      <c r="CK43" s="1251"/>
      <c r="CL43" s="1251"/>
      <c r="CM43" s="1251"/>
      <c r="CN43" s="1251"/>
      <c r="CO43" s="1251"/>
      <c r="CP43" s="1251"/>
      <c r="CQ43" s="1251"/>
      <c r="CR43" s="1251"/>
      <c r="CS43" s="1251"/>
      <c r="CT43" s="1251"/>
      <c r="CU43" s="1251"/>
      <c r="CV43" s="1251"/>
      <c r="CW43" s="1251"/>
      <c r="CX43" s="1251"/>
      <c r="CY43" s="1251"/>
      <c r="CZ43" s="1251"/>
      <c r="DA43" s="1251"/>
      <c r="DB43" s="1251"/>
      <c r="DC43" s="1250"/>
    </row>
    <row r="44" spans="2:109" ht="13.5" x14ac:dyDescent="0.15">
      <c r="B44" s="1218"/>
      <c r="AN44" s="1249"/>
      <c r="AO44" s="1248"/>
      <c r="AP44" s="1248"/>
      <c r="AQ44" s="1248"/>
      <c r="AR44" s="1248"/>
      <c r="AS44" s="1248"/>
      <c r="AT44" s="1248"/>
      <c r="AU44" s="1248"/>
      <c r="AV44" s="1248"/>
      <c r="AW44" s="1248"/>
      <c r="AX44" s="1248"/>
      <c r="AY44" s="1248"/>
      <c r="AZ44" s="1248"/>
      <c r="BA44" s="1248"/>
      <c r="BB44" s="1248"/>
      <c r="BC44" s="1248"/>
      <c r="BD44" s="1248"/>
      <c r="BE44" s="1248"/>
      <c r="BF44" s="1248"/>
      <c r="BG44" s="1248"/>
      <c r="BH44" s="1248"/>
      <c r="BI44" s="1248"/>
      <c r="BJ44" s="1248"/>
      <c r="BK44" s="1248"/>
      <c r="BL44" s="1248"/>
      <c r="BM44" s="1248"/>
      <c r="BN44" s="1248"/>
      <c r="BO44" s="1248"/>
      <c r="BP44" s="1248"/>
      <c r="BQ44" s="1248"/>
      <c r="BR44" s="1248"/>
      <c r="BS44" s="1248"/>
      <c r="BT44" s="1248"/>
      <c r="BU44" s="1248"/>
      <c r="BV44" s="1248"/>
      <c r="BW44" s="1248"/>
      <c r="BX44" s="1248"/>
      <c r="BY44" s="1248"/>
      <c r="BZ44" s="1248"/>
      <c r="CA44" s="1248"/>
      <c r="CB44" s="1248"/>
      <c r="CC44" s="1248"/>
      <c r="CD44" s="1248"/>
      <c r="CE44" s="1248"/>
      <c r="CF44" s="1248"/>
      <c r="CG44" s="1248"/>
      <c r="CH44" s="1248"/>
      <c r="CI44" s="1248"/>
      <c r="CJ44" s="1248"/>
      <c r="CK44" s="1248"/>
      <c r="CL44" s="1248"/>
      <c r="CM44" s="1248"/>
      <c r="CN44" s="1248"/>
      <c r="CO44" s="1248"/>
      <c r="CP44" s="1248"/>
      <c r="CQ44" s="1248"/>
      <c r="CR44" s="1248"/>
      <c r="CS44" s="1248"/>
      <c r="CT44" s="1248"/>
      <c r="CU44" s="1248"/>
      <c r="CV44" s="1248"/>
      <c r="CW44" s="1248"/>
      <c r="CX44" s="1248"/>
      <c r="CY44" s="1248"/>
      <c r="CZ44" s="1248"/>
      <c r="DA44" s="1248"/>
      <c r="DB44" s="1248"/>
      <c r="DC44" s="1247"/>
    </row>
    <row r="45" spans="2:109" ht="13.5" x14ac:dyDescent="0.15">
      <c r="B45" s="1218"/>
      <c r="AN45" s="1249"/>
      <c r="AO45" s="1248"/>
      <c r="AP45" s="1248"/>
      <c r="AQ45" s="1248"/>
      <c r="AR45" s="1248"/>
      <c r="AS45" s="1248"/>
      <c r="AT45" s="1248"/>
      <c r="AU45" s="1248"/>
      <c r="AV45" s="1248"/>
      <c r="AW45" s="1248"/>
      <c r="AX45" s="1248"/>
      <c r="AY45" s="1248"/>
      <c r="AZ45" s="1248"/>
      <c r="BA45" s="1248"/>
      <c r="BB45" s="1248"/>
      <c r="BC45" s="1248"/>
      <c r="BD45" s="1248"/>
      <c r="BE45" s="1248"/>
      <c r="BF45" s="1248"/>
      <c r="BG45" s="1248"/>
      <c r="BH45" s="1248"/>
      <c r="BI45" s="1248"/>
      <c r="BJ45" s="1248"/>
      <c r="BK45" s="1248"/>
      <c r="BL45" s="1248"/>
      <c r="BM45" s="1248"/>
      <c r="BN45" s="1248"/>
      <c r="BO45" s="1248"/>
      <c r="BP45" s="1248"/>
      <c r="BQ45" s="1248"/>
      <c r="BR45" s="1248"/>
      <c r="BS45" s="1248"/>
      <c r="BT45" s="1248"/>
      <c r="BU45" s="1248"/>
      <c r="BV45" s="1248"/>
      <c r="BW45" s="1248"/>
      <c r="BX45" s="1248"/>
      <c r="BY45" s="1248"/>
      <c r="BZ45" s="1248"/>
      <c r="CA45" s="1248"/>
      <c r="CB45" s="1248"/>
      <c r="CC45" s="1248"/>
      <c r="CD45" s="1248"/>
      <c r="CE45" s="1248"/>
      <c r="CF45" s="1248"/>
      <c r="CG45" s="1248"/>
      <c r="CH45" s="1248"/>
      <c r="CI45" s="1248"/>
      <c r="CJ45" s="1248"/>
      <c r="CK45" s="1248"/>
      <c r="CL45" s="1248"/>
      <c r="CM45" s="1248"/>
      <c r="CN45" s="1248"/>
      <c r="CO45" s="1248"/>
      <c r="CP45" s="1248"/>
      <c r="CQ45" s="1248"/>
      <c r="CR45" s="1248"/>
      <c r="CS45" s="1248"/>
      <c r="CT45" s="1248"/>
      <c r="CU45" s="1248"/>
      <c r="CV45" s="1248"/>
      <c r="CW45" s="1248"/>
      <c r="CX45" s="1248"/>
      <c r="CY45" s="1248"/>
      <c r="CZ45" s="1248"/>
      <c r="DA45" s="1248"/>
      <c r="DB45" s="1248"/>
      <c r="DC45" s="1247"/>
    </row>
    <row r="46" spans="2:109" ht="13.5" x14ac:dyDescent="0.15">
      <c r="B46" s="1218"/>
      <c r="AN46" s="1249"/>
      <c r="AO46" s="1248"/>
      <c r="AP46" s="1248"/>
      <c r="AQ46" s="1248"/>
      <c r="AR46" s="1248"/>
      <c r="AS46" s="1248"/>
      <c r="AT46" s="1248"/>
      <c r="AU46" s="1248"/>
      <c r="AV46" s="1248"/>
      <c r="AW46" s="1248"/>
      <c r="AX46" s="1248"/>
      <c r="AY46" s="1248"/>
      <c r="AZ46" s="1248"/>
      <c r="BA46" s="1248"/>
      <c r="BB46" s="1248"/>
      <c r="BC46" s="1248"/>
      <c r="BD46" s="1248"/>
      <c r="BE46" s="1248"/>
      <c r="BF46" s="1248"/>
      <c r="BG46" s="1248"/>
      <c r="BH46" s="1248"/>
      <c r="BI46" s="1248"/>
      <c r="BJ46" s="1248"/>
      <c r="BK46" s="1248"/>
      <c r="BL46" s="1248"/>
      <c r="BM46" s="1248"/>
      <c r="BN46" s="1248"/>
      <c r="BO46" s="1248"/>
      <c r="BP46" s="1248"/>
      <c r="BQ46" s="1248"/>
      <c r="BR46" s="1248"/>
      <c r="BS46" s="1248"/>
      <c r="BT46" s="1248"/>
      <c r="BU46" s="1248"/>
      <c r="BV46" s="1248"/>
      <c r="BW46" s="1248"/>
      <c r="BX46" s="1248"/>
      <c r="BY46" s="1248"/>
      <c r="BZ46" s="1248"/>
      <c r="CA46" s="1248"/>
      <c r="CB46" s="1248"/>
      <c r="CC46" s="1248"/>
      <c r="CD46" s="1248"/>
      <c r="CE46" s="1248"/>
      <c r="CF46" s="1248"/>
      <c r="CG46" s="1248"/>
      <c r="CH46" s="1248"/>
      <c r="CI46" s="1248"/>
      <c r="CJ46" s="1248"/>
      <c r="CK46" s="1248"/>
      <c r="CL46" s="1248"/>
      <c r="CM46" s="1248"/>
      <c r="CN46" s="1248"/>
      <c r="CO46" s="1248"/>
      <c r="CP46" s="1248"/>
      <c r="CQ46" s="1248"/>
      <c r="CR46" s="1248"/>
      <c r="CS46" s="1248"/>
      <c r="CT46" s="1248"/>
      <c r="CU46" s="1248"/>
      <c r="CV46" s="1248"/>
      <c r="CW46" s="1248"/>
      <c r="CX46" s="1248"/>
      <c r="CY46" s="1248"/>
      <c r="CZ46" s="1248"/>
      <c r="DA46" s="1248"/>
      <c r="DB46" s="1248"/>
      <c r="DC46" s="1247"/>
    </row>
    <row r="47" spans="2:109" ht="13.5" x14ac:dyDescent="0.15">
      <c r="B47" s="1218"/>
      <c r="AN47" s="1246"/>
      <c r="AO47" s="1245"/>
      <c r="AP47" s="1245"/>
      <c r="AQ47" s="1245"/>
      <c r="AR47" s="1245"/>
      <c r="AS47" s="1245"/>
      <c r="AT47" s="1245"/>
      <c r="AU47" s="1245"/>
      <c r="AV47" s="1245"/>
      <c r="AW47" s="1245"/>
      <c r="AX47" s="1245"/>
      <c r="AY47" s="1245"/>
      <c r="AZ47" s="1245"/>
      <c r="BA47" s="1245"/>
      <c r="BB47" s="1245"/>
      <c r="BC47" s="1245"/>
      <c r="BD47" s="1245"/>
      <c r="BE47" s="1245"/>
      <c r="BF47" s="1245"/>
      <c r="BG47" s="1245"/>
      <c r="BH47" s="1245"/>
      <c r="BI47" s="1245"/>
      <c r="BJ47" s="1245"/>
      <c r="BK47" s="1245"/>
      <c r="BL47" s="1245"/>
      <c r="BM47" s="1245"/>
      <c r="BN47" s="1245"/>
      <c r="BO47" s="1245"/>
      <c r="BP47" s="1245"/>
      <c r="BQ47" s="1245"/>
      <c r="BR47" s="1245"/>
      <c r="BS47" s="1245"/>
      <c r="BT47" s="1245"/>
      <c r="BU47" s="1245"/>
      <c r="BV47" s="1245"/>
      <c r="BW47" s="1245"/>
      <c r="BX47" s="1245"/>
      <c r="BY47" s="1245"/>
      <c r="BZ47" s="1245"/>
      <c r="CA47" s="1245"/>
      <c r="CB47" s="1245"/>
      <c r="CC47" s="1245"/>
      <c r="CD47" s="1245"/>
      <c r="CE47" s="1245"/>
      <c r="CF47" s="1245"/>
      <c r="CG47" s="1245"/>
      <c r="CH47" s="1245"/>
      <c r="CI47" s="1245"/>
      <c r="CJ47" s="1245"/>
      <c r="CK47" s="1245"/>
      <c r="CL47" s="1245"/>
      <c r="CM47" s="1245"/>
      <c r="CN47" s="1245"/>
      <c r="CO47" s="1245"/>
      <c r="CP47" s="1245"/>
      <c r="CQ47" s="1245"/>
      <c r="CR47" s="1245"/>
      <c r="CS47" s="1245"/>
      <c r="CT47" s="1245"/>
      <c r="CU47" s="1245"/>
      <c r="CV47" s="1245"/>
      <c r="CW47" s="1245"/>
      <c r="CX47" s="1245"/>
      <c r="CY47" s="1245"/>
      <c r="CZ47" s="1245"/>
      <c r="DA47" s="1245"/>
      <c r="DB47" s="1245"/>
      <c r="DC47" s="1244"/>
    </row>
    <row r="48" spans="2:109" ht="13.5" x14ac:dyDescent="0.15">
      <c r="B48" s="1218"/>
      <c r="H48" s="1231"/>
      <c r="I48" s="1231"/>
      <c r="J48" s="1231"/>
      <c r="AN48" s="1231"/>
      <c r="AO48" s="1231"/>
      <c r="AP48" s="1231"/>
      <c r="AZ48" s="1231"/>
      <c r="BA48" s="1231"/>
      <c r="BB48" s="1231"/>
      <c r="BL48" s="1231"/>
      <c r="BM48" s="1231"/>
      <c r="BN48" s="1231"/>
      <c r="BX48" s="1231"/>
      <c r="BY48" s="1231"/>
      <c r="BZ48" s="1231"/>
      <c r="CJ48" s="1231"/>
      <c r="CK48" s="1231"/>
      <c r="CL48" s="1231"/>
      <c r="CV48" s="1231"/>
      <c r="CW48" s="1231"/>
      <c r="CX48" s="1231"/>
    </row>
    <row r="49" spans="1:109" ht="13.5" x14ac:dyDescent="0.15">
      <c r="B49" s="1218"/>
      <c r="AN49" s="1217" t="s">
        <v>557</v>
      </c>
    </row>
    <row r="50" spans="1:109" ht="13.5" x14ac:dyDescent="0.15">
      <c r="B50" s="1218"/>
      <c r="G50" s="1229"/>
      <c r="H50" s="1229"/>
      <c r="I50" s="1229"/>
      <c r="J50" s="1229"/>
      <c r="K50" s="1238"/>
      <c r="L50" s="1238"/>
      <c r="M50" s="1237"/>
      <c r="N50" s="1237"/>
      <c r="AN50" s="1236"/>
      <c r="AO50" s="1235"/>
      <c r="AP50" s="1235"/>
      <c r="AQ50" s="1235"/>
      <c r="AR50" s="1235"/>
      <c r="AS50" s="1235"/>
      <c r="AT50" s="1235"/>
      <c r="AU50" s="1235"/>
      <c r="AV50" s="1235"/>
      <c r="AW50" s="1235"/>
      <c r="AX50" s="1235"/>
      <c r="AY50" s="1235"/>
      <c r="AZ50" s="1235"/>
      <c r="BA50" s="1235"/>
      <c r="BB50" s="1235"/>
      <c r="BC50" s="1235"/>
      <c r="BD50" s="1235"/>
      <c r="BE50" s="1235"/>
      <c r="BF50" s="1235"/>
      <c r="BG50" s="1235"/>
      <c r="BH50" s="1235"/>
      <c r="BI50" s="1235"/>
      <c r="BJ50" s="1235"/>
      <c r="BK50" s="1235"/>
      <c r="BL50" s="1235"/>
      <c r="BM50" s="1235"/>
      <c r="BN50" s="1235"/>
      <c r="BO50" s="1234"/>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15">
      <c r="B51" s="1218"/>
      <c r="G51" s="1233"/>
      <c r="H51" s="1233"/>
      <c r="I51" s="1266"/>
      <c r="J51" s="1266"/>
      <c r="K51" s="1232"/>
      <c r="L51" s="1232"/>
      <c r="M51" s="1232"/>
      <c r="N51" s="1232"/>
      <c r="AM51" s="1231"/>
      <c r="AN51" s="1225" t="s">
        <v>556</v>
      </c>
      <c r="AO51" s="1225"/>
      <c r="AP51" s="1225"/>
      <c r="AQ51" s="1225"/>
      <c r="AR51" s="1225"/>
      <c r="AS51" s="1225"/>
      <c r="AT51" s="1225"/>
      <c r="AU51" s="1225"/>
      <c r="AV51" s="1225"/>
      <c r="AW51" s="1225"/>
      <c r="AX51" s="1225"/>
      <c r="AY51" s="1225"/>
      <c r="AZ51" s="1225"/>
      <c r="BA51" s="1225"/>
      <c r="BB51" s="1225" t="s">
        <v>554</v>
      </c>
      <c r="BC51" s="1225"/>
      <c r="BD51" s="1225"/>
      <c r="BE51" s="1225"/>
      <c r="BF51" s="1225"/>
      <c r="BG51" s="1225"/>
      <c r="BH51" s="1225"/>
      <c r="BI51" s="1225"/>
      <c r="BJ51" s="1225"/>
      <c r="BK51" s="1225"/>
      <c r="BL51" s="1225"/>
      <c r="BM51" s="1225"/>
      <c r="BN51" s="1225"/>
      <c r="BO51" s="1225"/>
      <c r="BP51" s="1224">
        <v>1</v>
      </c>
      <c r="BQ51" s="1224"/>
      <c r="BR51" s="1224"/>
      <c r="BS51" s="1224"/>
      <c r="BT51" s="1224"/>
      <c r="BU51" s="1224"/>
      <c r="BV51" s="1224"/>
      <c r="BW51" s="1224"/>
      <c r="BX51" s="1224"/>
      <c r="BY51" s="1224"/>
      <c r="BZ51" s="1224"/>
      <c r="CA51" s="1224"/>
      <c r="CB51" s="1224"/>
      <c r="CC51" s="1224"/>
      <c r="CD51" s="1224"/>
      <c r="CE51" s="1224"/>
      <c r="CF51" s="1224"/>
      <c r="CG51" s="1224"/>
      <c r="CH51" s="1224"/>
      <c r="CI51" s="1224"/>
      <c r="CJ51" s="1224"/>
      <c r="CK51" s="1224"/>
      <c r="CL51" s="1224"/>
      <c r="CM51" s="1224"/>
      <c r="CN51" s="1224"/>
      <c r="CO51" s="1224"/>
      <c r="CP51" s="1224"/>
      <c r="CQ51" s="1224"/>
      <c r="CR51" s="1224"/>
      <c r="CS51" s="1224"/>
      <c r="CT51" s="1224"/>
      <c r="CU51" s="1224"/>
      <c r="CV51" s="1224"/>
      <c r="CW51" s="1224"/>
      <c r="CX51" s="1224"/>
      <c r="CY51" s="1224"/>
      <c r="CZ51" s="1224"/>
      <c r="DA51" s="1224"/>
      <c r="DB51" s="1224"/>
      <c r="DC51" s="1224"/>
    </row>
    <row r="52" spans="1:109" ht="13.5" x14ac:dyDescent="0.15">
      <c r="B52" s="1218"/>
      <c r="G52" s="1233"/>
      <c r="H52" s="1233"/>
      <c r="I52" s="1266"/>
      <c r="J52" s="1266"/>
      <c r="K52" s="1232"/>
      <c r="L52" s="1232"/>
      <c r="M52" s="1232"/>
      <c r="N52" s="1232"/>
      <c r="AM52" s="1231"/>
      <c r="AN52" s="1225"/>
      <c r="AO52" s="1225"/>
      <c r="AP52" s="1225"/>
      <c r="AQ52" s="1225"/>
      <c r="AR52" s="1225"/>
      <c r="AS52" s="1225"/>
      <c r="AT52" s="1225"/>
      <c r="AU52" s="1225"/>
      <c r="AV52" s="1225"/>
      <c r="AW52" s="1225"/>
      <c r="AX52" s="1225"/>
      <c r="AY52" s="1225"/>
      <c r="AZ52" s="1225"/>
      <c r="BA52" s="1225"/>
      <c r="BB52" s="1225"/>
      <c r="BC52" s="1225"/>
      <c r="BD52" s="1225"/>
      <c r="BE52" s="1225"/>
      <c r="BF52" s="1225"/>
      <c r="BG52" s="1225"/>
      <c r="BH52" s="1225"/>
      <c r="BI52" s="1225"/>
      <c r="BJ52" s="1225"/>
      <c r="BK52" s="1225"/>
      <c r="BL52" s="1225"/>
      <c r="BM52" s="1225"/>
      <c r="BN52" s="1225"/>
      <c r="BO52" s="1225"/>
      <c r="BP52" s="1224"/>
      <c r="BQ52" s="1224"/>
      <c r="BR52" s="1224"/>
      <c r="BS52" s="1224"/>
      <c r="BT52" s="1224"/>
      <c r="BU52" s="1224"/>
      <c r="BV52" s="1224"/>
      <c r="BW52" s="1224"/>
      <c r="BX52" s="1224"/>
      <c r="BY52" s="1224"/>
      <c r="BZ52" s="1224"/>
      <c r="CA52" s="1224"/>
      <c r="CB52" s="1224"/>
      <c r="CC52" s="1224"/>
      <c r="CD52" s="1224"/>
      <c r="CE52" s="1224"/>
      <c r="CF52" s="1224"/>
      <c r="CG52" s="1224"/>
      <c r="CH52" s="1224"/>
      <c r="CI52" s="1224"/>
      <c r="CJ52" s="1224"/>
      <c r="CK52" s="1224"/>
      <c r="CL52" s="1224"/>
      <c r="CM52" s="1224"/>
      <c r="CN52" s="1224"/>
      <c r="CO52" s="1224"/>
      <c r="CP52" s="1224"/>
      <c r="CQ52" s="1224"/>
      <c r="CR52" s="1224"/>
      <c r="CS52" s="1224"/>
      <c r="CT52" s="1224"/>
      <c r="CU52" s="1224"/>
      <c r="CV52" s="1224"/>
      <c r="CW52" s="1224"/>
      <c r="CX52" s="1224"/>
      <c r="CY52" s="1224"/>
      <c r="CZ52" s="1224"/>
      <c r="DA52" s="1224"/>
      <c r="DB52" s="1224"/>
      <c r="DC52" s="1224"/>
    </row>
    <row r="53" spans="1:109" ht="13.5" x14ac:dyDescent="0.15">
      <c r="A53" s="1253"/>
      <c r="B53" s="1218"/>
      <c r="G53" s="1233"/>
      <c r="H53" s="1233"/>
      <c r="I53" s="1229"/>
      <c r="J53" s="1229"/>
      <c r="K53" s="1232"/>
      <c r="L53" s="1232"/>
      <c r="M53" s="1232"/>
      <c r="N53" s="1232"/>
      <c r="AM53" s="1231"/>
      <c r="AN53" s="1225"/>
      <c r="AO53" s="1225"/>
      <c r="AP53" s="1225"/>
      <c r="AQ53" s="1225"/>
      <c r="AR53" s="1225"/>
      <c r="AS53" s="1225"/>
      <c r="AT53" s="1225"/>
      <c r="AU53" s="1225"/>
      <c r="AV53" s="1225"/>
      <c r="AW53" s="1225"/>
      <c r="AX53" s="1225"/>
      <c r="AY53" s="1225"/>
      <c r="AZ53" s="1225"/>
      <c r="BA53" s="1225"/>
      <c r="BB53" s="1225" t="s">
        <v>561</v>
      </c>
      <c r="BC53" s="1225"/>
      <c r="BD53" s="1225"/>
      <c r="BE53" s="1225"/>
      <c r="BF53" s="1225"/>
      <c r="BG53" s="1225"/>
      <c r="BH53" s="1225"/>
      <c r="BI53" s="1225"/>
      <c r="BJ53" s="1225"/>
      <c r="BK53" s="1225"/>
      <c r="BL53" s="1225"/>
      <c r="BM53" s="1225"/>
      <c r="BN53" s="1225"/>
      <c r="BO53" s="1225"/>
      <c r="BP53" s="1224">
        <v>66.8</v>
      </c>
      <c r="BQ53" s="1224"/>
      <c r="BR53" s="1224"/>
      <c r="BS53" s="1224"/>
      <c r="BT53" s="1224"/>
      <c r="BU53" s="1224"/>
      <c r="BV53" s="1224"/>
      <c r="BW53" s="1224"/>
      <c r="BX53" s="1224">
        <v>68.3</v>
      </c>
      <c r="BY53" s="1224"/>
      <c r="BZ53" s="1224"/>
      <c r="CA53" s="1224"/>
      <c r="CB53" s="1224"/>
      <c r="CC53" s="1224"/>
      <c r="CD53" s="1224"/>
      <c r="CE53" s="1224"/>
      <c r="CF53" s="1224">
        <v>67.3</v>
      </c>
      <c r="CG53" s="1224"/>
      <c r="CH53" s="1224"/>
      <c r="CI53" s="1224"/>
      <c r="CJ53" s="1224"/>
      <c r="CK53" s="1224"/>
      <c r="CL53" s="1224"/>
      <c r="CM53" s="1224"/>
      <c r="CN53" s="1224">
        <v>61.6</v>
      </c>
      <c r="CO53" s="1224"/>
      <c r="CP53" s="1224"/>
      <c r="CQ53" s="1224"/>
      <c r="CR53" s="1224"/>
      <c r="CS53" s="1224"/>
      <c r="CT53" s="1224"/>
      <c r="CU53" s="1224"/>
      <c r="CV53" s="1224">
        <v>62.6</v>
      </c>
      <c r="CW53" s="1224"/>
      <c r="CX53" s="1224"/>
      <c r="CY53" s="1224"/>
      <c r="CZ53" s="1224"/>
      <c r="DA53" s="1224"/>
      <c r="DB53" s="1224"/>
      <c r="DC53" s="1224"/>
    </row>
    <row r="54" spans="1:109" ht="13.5" x14ac:dyDescent="0.15">
      <c r="A54" s="1253"/>
      <c r="B54" s="1218"/>
      <c r="G54" s="1233"/>
      <c r="H54" s="1233"/>
      <c r="I54" s="1229"/>
      <c r="J54" s="1229"/>
      <c r="K54" s="1232"/>
      <c r="L54" s="1232"/>
      <c r="M54" s="1232"/>
      <c r="N54" s="1232"/>
      <c r="AM54" s="1231"/>
      <c r="AN54" s="1225"/>
      <c r="AO54" s="1225"/>
      <c r="AP54" s="1225"/>
      <c r="AQ54" s="1225"/>
      <c r="AR54" s="1225"/>
      <c r="AS54" s="1225"/>
      <c r="AT54" s="1225"/>
      <c r="AU54" s="1225"/>
      <c r="AV54" s="1225"/>
      <c r="AW54" s="1225"/>
      <c r="AX54" s="1225"/>
      <c r="AY54" s="1225"/>
      <c r="AZ54" s="1225"/>
      <c r="BA54" s="1225"/>
      <c r="BB54" s="1225"/>
      <c r="BC54" s="1225"/>
      <c r="BD54" s="1225"/>
      <c r="BE54" s="1225"/>
      <c r="BF54" s="1225"/>
      <c r="BG54" s="1225"/>
      <c r="BH54" s="1225"/>
      <c r="BI54" s="1225"/>
      <c r="BJ54" s="1225"/>
      <c r="BK54" s="1225"/>
      <c r="BL54" s="1225"/>
      <c r="BM54" s="1225"/>
      <c r="BN54" s="1225"/>
      <c r="BO54" s="1225"/>
      <c r="BP54" s="1224"/>
      <c r="BQ54" s="1224"/>
      <c r="BR54" s="1224"/>
      <c r="BS54" s="1224"/>
      <c r="BT54" s="1224"/>
      <c r="BU54" s="1224"/>
      <c r="BV54" s="1224"/>
      <c r="BW54" s="1224"/>
      <c r="BX54" s="1224"/>
      <c r="BY54" s="1224"/>
      <c r="BZ54" s="1224"/>
      <c r="CA54" s="1224"/>
      <c r="CB54" s="1224"/>
      <c r="CC54" s="1224"/>
      <c r="CD54" s="1224"/>
      <c r="CE54" s="1224"/>
      <c r="CF54" s="1224"/>
      <c r="CG54" s="1224"/>
      <c r="CH54" s="1224"/>
      <c r="CI54" s="1224"/>
      <c r="CJ54" s="1224"/>
      <c r="CK54" s="1224"/>
      <c r="CL54" s="1224"/>
      <c r="CM54" s="1224"/>
      <c r="CN54" s="1224"/>
      <c r="CO54" s="1224"/>
      <c r="CP54" s="1224"/>
      <c r="CQ54" s="1224"/>
      <c r="CR54" s="1224"/>
      <c r="CS54" s="1224"/>
      <c r="CT54" s="1224"/>
      <c r="CU54" s="1224"/>
      <c r="CV54" s="1224"/>
      <c r="CW54" s="1224"/>
      <c r="CX54" s="1224"/>
      <c r="CY54" s="1224"/>
      <c r="CZ54" s="1224"/>
      <c r="DA54" s="1224"/>
      <c r="DB54" s="1224"/>
      <c r="DC54" s="1224"/>
    </row>
    <row r="55" spans="1:109" ht="13.5" x14ac:dyDescent="0.15">
      <c r="A55" s="1253"/>
      <c r="B55" s="1218"/>
      <c r="G55" s="1229"/>
      <c r="H55" s="1229"/>
      <c r="I55" s="1229"/>
      <c r="J55" s="1229"/>
      <c r="K55" s="1232"/>
      <c r="L55" s="1232"/>
      <c r="M55" s="1232"/>
      <c r="N55" s="1232"/>
      <c r="AN55" s="1226" t="s">
        <v>555</v>
      </c>
      <c r="AO55" s="1226"/>
      <c r="AP55" s="1226"/>
      <c r="AQ55" s="1226"/>
      <c r="AR55" s="1226"/>
      <c r="AS55" s="1226"/>
      <c r="AT55" s="1226"/>
      <c r="AU55" s="1226"/>
      <c r="AV55" s="1226"/>
      <c r="AW55" s="1226"/>
      <c r="AX55" s="1226"/>
      <c r="AY55" s="1226"/>
      <c r="AZ55" s="1226"/>
      <c r="BA55" s="1226"/>
      <c r="BB55" s="1225" t="s">
        <v>554</v>
      </c>
      <c r="BC55" s="1225"/>
      <c r="BD55" s="1225"/>
      <c r="BE55" s="1225"/>
      <c r="BF55" s="1225"/>
      <c r="BG55" s="1225"/>
      <c r="BH55" s="1225"/>
      <c r="BI55" s="1225"/>
      <c r="BJ55" s="1225"/>
      <c r="BK55" s="1225"/>
      <c r="BL55" s="1225"/>
      <c r="BM55" s="1225"/>
      <c r="BN55" s="1225"/>
      <c r="BO55" s="1225"/>
      <c r="BP55" s="1224">
        <v>0</v>
      </c>
      <c r="BQ55" s="1224"/>
      <c r="BR55" s="1224"/>
      <c r="BS55" s="1224"/>
      <c r="BT55" s="1224"/>
      <c r="BU55" s="1224"/>
      <c r="BV55" s="1224"/>
      <c r="BW55" s="1224"/>
      <c r="BX55" s="1224">
        <v>0</v>
      </c>
      <c r="BY55" s="1224"/>
      <c r="BZ55" s="1224"/>
      <c r="CA55" s="1224"/>
      <c r="CB55" s="1224"/>
      <c r="CC55" s="1224"/>
      <c r="CD55" s="1224"/>
      <c r="CE55" s="1224"/>
      <c r="CF55" s="1224">
        <v>0</v>
      </c>
      <c r="CG55" s="1224"/>
      <c r="CH55" s="1224"/>
      <c r="CI55" s="1224"/>
      <c r="CJ55" s="1224"/>
      <c r="CK55" s="1224"/>
      <c r="CL55" s="1224"/>
      <c r="CM55" s="1224"/>
      <c r="CN55" s="1224">
        <v>0</v>
      </c>
      <c r="CO55" s="1224"/>
      <c r="CP55" s="1224"/>
      <c r="CQ55" s="1224"/>
      <c r="CR55" s="1224"/>
      <c r="CS55" s="1224"/>
      <c r="CT55" s="1224"/>
      <c r="CU55" s="1224"/>
      <c r="CV55" s="1224">
        <v>0</v>
      </c>
      <c r="CW55" s="1224"/>
      <c r="CX55" s="1224"/>
      <c r="CY55" s="1224"/>
      <c r="CZ55" s="1224"/>
      <c r="DA55" s="1224"/>
      <c r="DB55" s="1224"/>
      <c r="DC55" s="1224"/>
    </row>
    <row r="56" spans="1:109" ht="13.5" x14ac:dyDescent="0.15">
      <c r="A56" s="1253"/>
      <c r="B56" s="1218"/>
      <c r="G56" s="1229"/>
      <c r="H56" s="1229"/>
      <c r="I56" s="1229"/>
      <c r="J56" s="1229"/>
      <c r="K56" s="1232"/>
      <c r="L56" s="1232"/>
      <c r="M56" s="1232"/>
      <c r="N56" s="1232"/>
      <c r="AN56" s="1226"/>
      <c r="AO56" s="1226"/>
      <c r="AP56" s="1226"/>
      <c r="AQ56" s="1226"/>
      <c r="AR56" s="1226"/>
      <c r="AS56" s="1226"/>
      <c r="AT56" s="1226"/>
      <c r="AU56" s="1226"/>
      <c r="AV56" s="1226"/>
      <c r="AW56" s="1226"/>
      <c r="AX56" s="1226"/>
      <c r="AY56" s="1226"/>
      <c r="AZ56" s="1226"/>
      <c r="BA56" s="1226"/>
      <c r="BB56" s="1225"/>
      <c r="BC56" s="1225"/>
      <c r="BD56" s="1225"/>
      <c r="BE56" s="1225"/>
      <c r="BF56" s="1225"/>
      <c r="BG56" s="1225"/>
      <c r="BH56" s="1225"/>
      <c r="BI56" s="1225"/>
      <c r="BJ56" s="1225"/>
      <c r="BK56" s="1225"/>
      <c r="BL56" s="1225"/>
      <c r="BM56" s="1225"/>
      <c r="BN56" s="1225"/>
      <c r="BO56" s="1225"/>
      <c r="BP56" s="1224"/>
      <c r="BQ56" s="1224"/>
      <c r="BR56" s="1224"/>
      <c r="BS56" s="1224"/>
      <c r="BT56" s="1224"/>
      <c r="BU56" s="1224"/>
      <c r="BV56" s="1224"/>
      <c r="BW56" s="1224"/>
      <c r="BX56" s="1224"/>
      <c r="BY56" s="1224"/>
      <c r="BZ56" s="1224"/>
      <c r="CA56" s="1224"/>
      <c r="CB56" s="1224"/>
      <c r="CC56" s="1224"/>
      <c r="CD56" s="1224"/>
      <c r="CE56" s="1224"/>
      <c r="CF56" s="1224"/>
      <c r="CG56" s="1224"/>
      <c r="CH56" s="1224"/>
      <c r="CI56" s="1224"/>
      <c r="CJ56" s="1224"/>
      <c r="CK56" s="1224"/>
      <c r="CL56" s="1224"/>
      <c r="CM56" s="1224"/>
      <c r="CN56" s="1224"/>
      <c r="CO56" s="1224"/>
      <c r="CP56" s="1224"/>
      <c r="CQ56" s="1224"/>
      <c r="CR56" s="1224"/>
      <c r="CS56" s="1224"/>
      <c r="CT56" s="1224"/>
      <c r="CU56" s="1224"/>
      <c r="CV56" s="1224"/>
      <c r="CW56" s="1224"/>
      <c r="CX56" s="1224"/>
      <c r="CY56" s="1224"/>
      <c r="CZ56" s="1224"/>
      <c r="DA56" s="1224"/>
      <c r="DB56" s="1224"/>
      <c r="DC56" s="1224"/>
    </row>
    <row r="57" spans="1:109" s="1253" customFormat="1" ht="13.5" x14ac:dyDescent="0.15">
      <c r="B57" s="1259"/>
      <c r="G57" s="1229"/>
      <c r="H57" s="1229"/>
      <c r="I57" s="1228"/>
      <c r="J57" s="1228"/>
      <c r="K57" s="1232"/>
      <c r="L57" s="1232"/>
      <c r="M57" s="1232"/>
      <c r="N57" s="1232"/>
      <c r="AM57" s="1217"/>
      <c r="AN57" s="1226"/>
      <c r="AO57" s="1226"/>
      <c r="AP57" s="1226"/>
      <c r="AQ57" s="1226"/>
      <c r="AR57" s="1226"/>
      <c r="AS57" s="1226"/>
      <c r="AT57" s="1226"/>
      <c r="AU57" s="1226"/>
      <c r="AV57" s="1226"/>
      <c r="AW57" s="1226"/>
      <c r="AX57" s="1226"/>
      <c r="AY57" s="1226"/>
      <c r="AZ57" s="1226"/>
      <c r="BA57" s="1226"/>
      <c r="BB57" s="1225" t="s">
        <v>561</v>
      </c>
      <c r="BC57" s="1225"/>
      <c r="BD57" s="1225"/>
      <c r="BE57" s="1225"/>
      <c r="BF57" s="1225"/>
      <c r="BG57" s="1225"/>
      <c r="BH57" s="1225"/>
      <c r="BI57" s="1225"/>
      <c r="BJ57" s="1225"/>
      <c r="BK57" s="1225"/>
      <c r="BL57" s="1225"/>
      <c r="BM57" s="1225"/>
      <c r="BN57" s="1225"/>
      <c r="BO57" s="1225"/>
      <c r="BP57" s="1224">
        <v>64.400000000000006</v>
      </c>
      <c r="BQ57" s="1224"/>
      <c r="BR57" s="1224"/>
      <c r="BS57" s="1224"/>
      <c r="BT57" s="1224"/>
      <c r="BU57" s="1224"/>
      <c r="BV57" s="1224"/>
      <c r="BW57" s="1224"/>
      <c r="BX57" s="1224">
        <v>65.3</v>
      </c>
      <c r="BY57" s="1224"/>
      <c r="BZ57" s="1224"/>
      <c r="CA57" s="1224"/>
      <c r="CB57" s="1224"/>
      <c r="CC57" s="1224"/>
      <c r="CD57" s="1224"/>
      <c r="CE57" s="1224"/>
      <c r="CF57" s="1224">
        <v>66.7</v>
      </c>
      <c r="CG57" s="1224"/>
      <c r="CH57" s="1224"/>
      <c r="CI57" s="1224"/>
      <c r="CJ57" s="1224"/>
      <c r="CK57" s="1224"/>
      <c r="CL57" s="1224"/>
      <c r="CM57" s="1224"/>
      <c r="CN57" s="1224">
        <v>67.2</v>
      </c>
      <c r="CO57" s="1224"/>
      <c r="CP57" s="1224"/>
      <c r="CQ57" s="1224"/>
      <c r="CR57" s="1224"/>
      <c r="CS57" s="1224"/>
      <c r="CT57" s="1224"/>
      <c r="CU57" s="1224"/>
      <c r="CV57" s="1224">
        <v>68.3</v>
      </c>
      <c r="CW57" s="1224"/>
      <c r="CX57" s="1224"/>
      <c r="CY57" s="1224"/>
      <c r="CZ57" s="1224"/>
      <c r="DA57" s="1224"/>
      <c r="DB57" s="1224"/>
      <c r="DC57" s="1224"/>
      <c r="DD57" s="1264"/>
      <c r="DE57" s="1259"/>
    </row>
    <row r="58" spans="1:109" s="1253" customFormat="1" ht="13.5" x14ac:dyDescent="0.15">
      <c r="A58" s="1217"/>
      <c r="B58" s="1259"/>
      <c r="G58" s="1229"/>
      <c r="H58" s="1229"/>
      <c r="I58" s="1228"/>
      <c r="J58" s="1228"/>
      <c r="K58" s="1232"/>
      <c r="L58" s="1232"/>
      <c r="M58" s="1232"/>
      <c r="N58" s="1232"/>
      <c r="AM58" s="1217"/>
      <c r="AN58" s="1226"/>
      <c r="AO58" s="1226"/>
      <c r="AP58" s="1226"/>
      <c r="AQ58" s="1226"/>
      <c r="AR58" s="1226"/>
      <c r="AS58" s="1226"/>
      <c r="AT58" s="1226"/>
      <c r="AU58" s="1226"/>
      <c r="AV58" s="1226"/>
      <c r="AW58" s="1226"/>
      <c r="AX58" s="1226"/>
      <c r="AY58" s="1226"/>
      <c r="AZ58" s="1226"/>
      <c r="BA58" s="1226"/>
      <c r="BB58" s="1225"/>
      <c r="BC58" s="1225"/>
      <c r="BD58" s="1225"/>
      <c r="BE58" s="1225"/>
      <c r="BF58" s="1225"/>
      <c r="BG58" s="1225"/>
      <c r="BH58" s="1225"/>
      <c r="BI58" s="1225"/>
      <c r="BJ58" s="1225"/>
      <c r="BK58" s="1225"/>
      <c r="BL58" s="1225"/>
      <c r="BM58" s="1225"/>
      <c r="BN58" s="1225"/>
      <c r="BO58" s="1225"/>
      <c r="BP58" s="1224"/>
      <c r="BQ58" s="1224"/>
      <c r="BR58" s="1224"/>
      <c r="BS58" s="1224"/>
      <c r="BT58" s="1224"/>
      <c r="BU58" s="1224"/>
      <c r="BV58" s="1224"/>
      <c r="BW58" s="1224"/>
      <c r="BX58" s="1224"/>
      <c r="BY58" s="1224"/>
      <c r="BZ58" s="1224"/>
      <c r="CA58" s="1224"/>
      <c r="CB58" s="1224"/>
      <c r="CC58" s="1224"/>
      <c r="CD58" s="1224"/>
      <c r="CE58" s="1224"/>
      <c r="CF58" s="1224"/>
      <c r="CG58" s="1224"/>
      <c r="CH58" s="1224"/>
      <c r="CI58" s="1224"/>
      <c r="CJ58" s="1224"/>
      <c r="CK58" s="1224"/>
      <c r="CL58" s="1224"/>
      <c r="CM58" s="1224"/>
      <c r="CN58" s="1224"/>
      <c r="CO58" s="1224"/>
      <c r="CP58" s="1224"/>
      <c r="CQ58" s="1224"/>
      <c r="CR58" s="1224"/>
      <c r="CS58" s="1224"/>
      <c r="CT58" s="1224"/>
      <c r="CU58" s="1224"/>
      <c r="CV58" s="1224"/>
      <c r="CW58" s="1224"/>
      <c r="CX58" s="1224"/>
      <c r="CY58" s="1224"/>
      <c r="CZ58" s="1224"/>
      <c r="DA58" s="1224"/>
      <c r="DB58" s="1224"/>
      <c r="DC58" s="1224"/>
      <c r="DD58" s="1264"/>
      <c r="DE58" s="1259"/>
    </row>
    <row r="59" spans="1:109" s="1253" customFormat="1" ht="13.5" x14ac:dyDescent="0.15">
      <c r="A59" s="1217"/>
      <c r="B59" s="1259"/>
      <c r="K59" s="1265"/>
      <c r="L59" s="1265"/>
      <c r="M59" s="1265"/>
      <c r="N59" s="1265"/>
      <c r="AQ59" s="1265"/>
      <c r="AR59" s="1265"/>
      <c r="AS59" s="1265"/>
      <c r="AT59" s="1265"/>
      <c r="BC59" s="1265"/>
      <c r="BD59" s="1265"/>
      <c r="BE59" s="1265"/>
      <c r="BF59" s="1265"/>
      <c r="BO59" s="1265"/>
      <c r="BP59" s="1265"/>
      <c r="BQ59" s="1265"/>
      <c r="BR59" s="1265"/>
      <c r="CA59" s="1265"/>
      <c r="CB59" s="1265"/>
      <c r="CC59" s="1265"/>
      <c r="CD59" s="1265"/>
      <c r="CM59" s="1265"/>
      <c r="CN59" s="1265"/>
      <c r="CO59" s="1265"/>
      <c r="CP59" s="1265"/>
      <c r="CY59" s="1265"/>
      <c r="CZ59" s="1265"/>
      <c r="DA59" s="1265"/>
      <c r="DB59" s="1265"/>
      <c r="DC59" s="1265"/>
      <c r="DD59" s="1264"/>
      <c r="DE59" s="1259"/>
    </row>
    <row r="60" spans="1:109" s="1253" customFormat="1" ht="13.5" x14ac:dyDescent="0.15">
      <c r="A60" s="1217"/>
      <c r="B60" s="1259"/>
      <c r="K60" s="1265"/>
      <c r="L60" s="1265"/>
      <c r="M60" s="1265"/>
      <c r="N60" s="1265"/>
      <c r="AQ60" s="1265"/>
      <c r="AR60" s="1265"/>
      <c r="AS60" s="1265"/>
      <c r="AT60" s="1265"/>
      <c r="BC60" s="1265"/>
      <c r="BD60" s="1265"/>
      <c r="BE60" s="1265"/>
      <c r="BF60" s="1265"/>
      <c r="BO60" s="1265"/>
      <c r="BP60" s="1265"/>
      <c r="BQ60" s="1265"/>
      <c r="BR60" s="1265"/>
      <c r="CA60" s="1265"/>
      <c r="CB60" s="1265"/>
      <c r="CC60" s="1265"/>
      <c r="CD60" s="1265"/>
      <c r="CM60" s="1265"/>
      <c r="CN60" s="1265"/>
      <c r="CO60" s="1265"/>
      <c r="CP60" s="1265"/>
      <c r="CY60" s="1265"/>
      <c r="CZ60" s="1265"/>
      <c r="DA60" s="1265"/>
      <c r="DB60" s="1265"/>
      <c r="DC60" s="1265"/>
      <c r="DD60" s="1264"/>
      <c r="DE60" s="1259"/>
    </row>
    <row r="61" spans="1:109" s="1253" customFormat="1" ht="13.5" x14ac:dyDescent="0.15">
      <c r="A61" s="1217"/>
      <c r="B61" s="1263"/>
      <c r="C61" s="1262"/>
      <c r="D61" s="1262"/>
      <c r="E61" s="1262"/>
      <c r="F61" s="1262"/>
      <c r="G61" s="1262"/>
      <c r="H61" s="1262"/>
      <c r="I61" s="1262"/>
      <c r="J61" s="1262"/>
      <c r="K61" s="1262"/>
      <c r="L61" s="1262"/>
      <c r="M61" s="1261"/>
      <c r="N61" s="1261"/>
      <c r="O61" s="1262"/>
      <c r="P61" s="1262"/>
      <c r="Q61" s="1262"/>
      <c r="R61" s="1262"/>
      <c r="S61" s="1262"/>
      <c r="T61" s="1262"/>
      <c r="U61" s="1262"/>
      <c r="V61" s="1262"/>
      <c r="W61" s="1262"/>
      <c r="X61" s="1262"/>
      <c r="Y61" s="1262"/>
      <c r="Z61" s="1262"/>
      <c r="AA61" s="1262"/>
      <c r="AB61" s="1262"/>
      <c r="AC61" s="1262"/>
      <c r="AD61" s="1262"/>
      <c r="AE61" s="1262"/>
      <c r="AF61" s="1262"/>
      <c r="AG61" s="1262"/>
      <c r="AH61" s="1262"/>
      <c r="AI61" s="1262"/>
      <c r="AJ61" s="1262"/>
      <c r="AK61" s="1262"/>
      <c r="AL61" s="1262"/>
      <c r="AM61" s="1262"/>
      <c r="AN61" s="1262"/>
      <c r="AO61" s="1262"/>
      <c r="AP61" s="1262"/>
      <c r="AQ61" s="1262"/>
      <c r="AR61" s="1262"/>
      <c r="AS61" s="1261"/>
      <c r="AT61" s="1261"/>
      <c r="AU61" s="1262"/>
      <c r="AV61" s="1262"/>
      <c r="AW61" s="1262"/>
      <c r="AX61" s="1262"/>
      <c r="AY61" s="1262"/>
      <c r="AZ61" s="1262"/>
      <c r="BA61" s="1262"/>
      <c r="BB61" s="1262"/>
      <c r="BC61" s="1262"/>
      <c r="BD61" s="1262"/>
      <c r="BE61" s="1261"/>
      <c r="BF61" s="1261"/>
      <c r="BG61" s="1262"/>
      <c r="BH61" s="1262"/>
      <c r="BI61" s="1262"/>
      <c r="BJ61" s="1262"/>
      <c r="BK61" s="1262"/>
      <c r="BL61" s="1262"/>
      <c r="BM61" s="1262"/>
      <c r="BN61" s="1262"/>
      <c r="BO61" s="1262"/>
      <c r="BP61" s="1262"/>
      <c r="BQ61" s="1261"/>
      <c r="BR61" s="1261"/>
      <c r="BS61" s="1262"/>
      <c r="BT61" s="1262"/>
      <c r="BU61" s="1262"/>
      <c r="BV61" s="1262"/>
      <c r="BW61" s="1262"/>
      <c r="BX61" s="1262"/>
      <c r="BY61" s="1262"/>
      <c r="BZ61" s="1262"/>
      <c r="CA61" s="1262"/>
      <c r="CB61" s="1262"/>
      <c r="CC61" s="1261"/>
      <c r="CD61" s="1261"/>
      <c r="CE61" s="1262"/>
      <c r="CF61" s="1262"/>
      <c r="CG61" s="1262"/>
      <c r="CH61" s="1262"/>
      <c r="CI61" s="1262"/>
      <c r="CJ61" s="1262"/>
      <c r="CK61" s="1262"/>
      <c r="CL61" s="1262"/>
      <c r="CM61" s="1262"/>
      <c r="CN61" s="1262"/>
      <c r="CO61" s="1261"/>
      <c r="CP61" s="1261"/>
      <c r="CQ61" s="1262"/>
      <c r="CR61" s="1262"/>
      <c r="CS61" s="1262"/>
      <c r="CT61" s="1262"/>
      <c r="CU61" s="1262"/>
      <c r="CV61" s="1262"/>
      <c r="CW61" s="1262"/>
      <c r="CX61" s="1262"/>
      <c r="CY61" s="1262"/>
      <c r="CZ61" s="1262"/>
      <c r="DA61" s="1261"/>
      <c r="DB61" s="1261"/>
      <c r="DC61" s="1261"/>
      <c r="DD61" s="1260"/>
      <c r="DE61" s="1259"/>
    </row>
    <row r="62" spans="1:109" ht="13.5" x14ac:dyDescent="0.15">
      <c r="B62" s="1258"/>
      <c r="C62" s="1258"/>
      <c r="D62" s="1258"/>
      <c r="E62" s="1258"/>
      <c r="F62" s="1258"/>
      <c r="G62" s="1258"/>
      <c r="H62" s="1258"/>
      <c r="I62" s="1258"/>
      <c r="J62" s="1258"/>
      <c r="K62" s="1258"/>
      <c r="L62" s="1258"/>
      <c r="M62" s="1258"/>
      <c r="N62" s="1258"/>
      <c r="O62" s="1258"/>
      <c r="P62" s="1258"/>
      <c r="Q62" s="1258"/>
      <c r="R62" s="1258"/>
      <c r="S62" s="1258"/>
      <c r="T62" s="1258"/>
      <c r="U62" s="1258"/>
      <c r="V62" s="1258"/>
      <c r="W62" s="1258"/>
      <c r="X62" s="1258"/>
      <c r="Y62" s="1258"/>
      <c r="Z62" s="1258"/>
      <c r="AA62" s="1258"/>
      <c r="AB62" s="1258"/>
      <c r="AC62" s="1258"/>
      <c r="AD62" s="1258"/>
      <c r="AE62" s="1258"/>
      <c r="AF62" s="1258"/>
      <c r="AG62" s="1258"/>
      <c r="AH62" s="1258"/>
      <c r="AI62" s="1258"/>
      <c r="AJ62" s="1258"/>
      <c r="AK62" s="1258"/>
      <c r="AL62" s="1258"/>
      <c r="AM62" s="1258"/>
      <c r="AN62" s="1258"/>
      <c r="AO62" s="1258"/>
      <c r="AP62" s="1258"/>
      <c r="AQ62" s="1258"/>
      <c r="AR62" s="1258"/>
      <c r="AS62" s="1258"/>
      <c r="AT62" s="1258"/>
      <c r="AU62" s="1258"/>
      <c r="AV62" s="1258"/>
      <c r="AW62" s="1258"/>
      <c r="AX62" s="1258"/>
      <c r="AY62" s="1258"/>
      <c r="AZ62" s="1258"/>
      <c r="BA62" s="1258"/>
      <c r="BB62" s="1258"/>
      <c r="BC62" s="1258"/>
      <c r="BD62" s="1258"/>
      <c r="BE62" s="1258"/>
      <c r="BF62" s="1258"/>
      <c r="BG62" s="1258"/>
      <c r="BH62" s="1258"/>
      <c r="BI62" s="1258"/>
      <c r="BJ62" s="1258"/>
      <c r="BK62" s="1258"/>
      <c r="BL62" s="1258"/>
      <c r="BM62" s="1258"/>
      <c r="BN62" s="1258"/>
      <c r="BO62" s="1258"/>
      <c r="BP62" s="1258"/>
      <c r="BQ62" s="1258"/>
      <c r="BR62" s="1258"/>
      <c r="BS62" s="1258"/>
      <c r="BT62" s="1258"/>
      <c r="BU62" s="1258"/>
      <c r="BV62" s="1258"/>
      <c r="BW62" s="1258"/>
      <c r="BX62" s="1258"/>
      <c r="BY62" s="1258"/>
      <c r="BZ62" s="1258"/>
      <c r="CA62" s="1258"/>
      <c r="CB62" s="1258"/>
      <c r="CC62" s="1258"/>
      <c r="CD62" s="1258"/>
      <c r="CE62" s="1258"/>
      <c r="CF62" s="1258"/>
      <c r="CG62" s="1258"/>
      <c r="CH62" s="1258"/>
      <c r="CI62" s="1258"/>
      <c r="CJ62" s="1258"/>
      <c r="CK62" s="1258"/>
      <c r="CL62" s="1258"/>
      <c r="CM62" s="1258"/>
      <c r="CN62" s="1258"/>
      <c r="CO62" s="1258"/>
      <c r="CP62" s="1258"/>
      <c r="CQ62" s="1258"/>
      <c r="CR62" s="1258"/>
      <c r="CS62" s="1258"/>
      <c r="CT62" s="1258"/>
      <c r="CU62" s="1258"/>
      <c r="CV62" s="1258"/>
      <c r="CW62" s="1258"/>
      <c r="CX62" s="1258"/>
      <c r="CY62" s="1258"/>
      <c r="CZ62" s="1258"/>
      <c r="DA62" s="1258"/>
      <c r="DB62" s="1258"/>
      <c r="DC62" s="1258"/>
      <c r="DD62" s="1258"/>
      <c r="DE62" s="1217"/>
    </row>
    <row r="63" spans="1:109" ht="17.25" x14ac:dyDescent="0.15">
      <c r="B63" s="1257" t="s">
        <v>560</v>
      </c>
    </row>
    <row r="64" spans="1:109" ht="13.5" x14ac:dyDescent="0.15">
      <c r="B64" s="1218"/>
      <c r="G64" s="1254"/>
      <c r="I64" s="1256"/>
      <c r="J64" s="1256"/>
      <c r="K64" s="1256"/>
      <c r="L64" s="1256"/>
      <c r="M64" s="1256"/>
      <c r="N64" s="1255"/>
      <c r="AM64" s="1254"/>
      <c r="AN64" s="1254" t="s">
        <v>559</v>
      </c>
      <c r="AP64" s="1253"/>
      <c r="AQ64" s="1253"/>
      <c r="AR64" s="1253"/>
      <c r="AY64" s="1254"/>
      <c r="BA64" s="1253"/>
      <c r="BB64" s="1253"/>
      <c r="BC64" s="1253"/>
      <c r="BK64" s="1254"/>
      <c r="BM64" s="1253"/>
      <c r="BN64" s="1253"/>
      <c r="BO64" s="1253"/>
      <c r="BW64" s="1254"/>
      <c r="BY64" s="1253"/>
      <c r="BZ64" s="1253"/>
      <c r="CA64" s="1253"/>
      <c r="CI64" s="1254"/>
      <c r="CK64" s="1253"/>
      <c r="CL64" s="1253"/>
      <c r="CM64" s="1253"/>
      <c r="CU64" s="1254"/>
      <c r="CW64" s="1253"/>
      <c r="CX64" s="1253"/>
      <c r="CY64" s="1253"/>
    </row>
    <row r="65" spans="2:107" ht="13.5" x14ac:dyDescent="0.15">
      <c r="B65" s="1218"/>
      <c r="AN65" s="1252" t="s">
        <v>558</v>
      </c>
      <c r="AO65" s="1251"/>
      <c r="AP65" s="1251"/>
      <c r="AQ65" s="1251"/>
      <c r="AR65" s="1251"/>
      <c r="AS65" s="1251"/>
      <c r="AT65" s="1251"/>
      <c r="AU65" s="1251"/>
      <c r="AV65" s="1251"/>
      <c r="AW65" s="1251"/>
      <c r="AX65" s="1251"/>
      <c r="AY65" s="1251"/>
      <c r="AZ65" s="1251"/>
      <c r="BA65" s="1251"/>
      <c r="BB65" s="1251"/>
      <c r="BC65" s="1251"/>
      <c r="BD65" s="1251"/>
      <c r="BE65" s="1251"/>
      <c r="BF65" s="1251"/>
      <c r="BG65" s="1251"/>
      <c r="BH65" s="1251"/>
      <c r="BI65" s="1251"/>
      <c r="BJ65" s="1251"/>
      <c r="BK65" s="1251"/>
      <c r="BL65" s="1251"/>
      <c r="BM65" s="1251"/>
      <c r="BN65" s="1251"/>
      <c r="BO65" s="1251"/>
      <c r="BP65" s="1251"/>
      <c r="BQ65" s="1251"/>
      <c r="BR65" s="1251"/>
      <c r="BS65" s="1251"/>
      <c r="BT65" s="1251"/>
      <c r="BU65" s="1251"/>
      <c r="BV65" s="1251"/>
      <c r="BW65" s="1251"/>
      <c r="BX65" s="1251"/>
      <c r="BY65" s="1251"/>
      <c r="BZ65" s="1251"/>
      <c r="CA65" s="1251"/>
      <c r="CB65" s="1251"/>
      <c r="CC65" s="1251"/>
      <c r="CD65" s="1251"/>
      <c r="CE65" s="1251"/>
      <c r="CF65" s="1251"/>
      <c r="CG65" s="1251"/>
      <c r="CH65" s="1251"/>
      <c r="CI65" s="1251"/>
      <c r="CJ65" s="1251"/>
      <c r="CK65" s="1251"/>
      <c r="CL65" s="1251"/>
      <c r="CM65" s="1251"/>
      <c r="CN65" s="1251"/>
      <c r="CO65" s="1251"/>
      <c r="CP65" s="1251"/>
      <c r="CQ65" s="1251"/>
      <c r="CR65" s="1251"/>
      <c r="CS65" s="1251"/>
      <c r="CT65" s="1251"/>
      <c r="CU65" s="1251"/>
      <c r="CV65" s="1251"/>
      <c r="CW65" s="1251"/>
      <c r="CX65" s="1251"/>
      <c r="CY65" s="1251"/>
      <c r="CZ65" s="1251"/>
      <c r="DA65" s="1251"/>
      <c r="DB65" s="1251"/>
      <c r="DC65" s="1250"/>
    </row>
    <row r="66" spans="2:107" ht="13.5" x14ac:dyDescent="0.15">
      <c r="B66" s="1218"/>
      <c r="AN66" s="1249"/>
      <c r="AO66" s="1248"/>
      <c r="AP66" s="1248"/>
      <c r="AQ66" s="1248"/>
      <c r="AR66" s="1248"/>
      <c r="AS66" s="1248"/>
      <c r="AT66" s="1248"/>
      <c r="AU66" s="1248"/>
      <c r="AV66" s="1248"/>
      <c r="AW66" s="1248"/>
      <c r="AX66" s="1248"/>
      <c r="AY66" s="1248"/>
      <c r="AZ66" s="1248"/>
      <c r="BA66" s="1248"/>
      <c r="BB66" s="1248"/>
      <c r="BC66" s="1248"/>
      <c r="BD66" s="1248"/>
      <c r="BE66" s="1248"/>
      <c r="BF66" s="1248"/>
      <c r="BG66" s="1248"/>
      <c r="BH66" s="1248"/>
      <c r="BI66" s="1248"/>
      <c r="BJ66" s="1248"/>
      <c r="BK66" s="1248"/>
      <c r="BL66" s="1248"/>
      <c r="BM66" s="1248"/>
      <c r="BN66" s="1248"/>
      <c r="BO66" s="1248"/>
      <c r="BP66" s="1248"/>
      <c r="BQ66" s="1248"/>
      <c r="BR66" s="1248"/>
      <c r="BS66" s="1248"/>
      <c r="BT66" s="1248"/>
      <c r="BU66" s="1248"/>
      <c r="BV66" s="1248"/>
      <c r="BW66" s="1248"/>
      <c r="BX66" s="1248"/>
      <c r="BY66" s="1248"/>
      <c r="BZ66" s="1248"/>
      <c r="CA66" s="1248"/>
      <c r="CB66" s="1248"/>
      <c r="CC66" s="1248"/>
      <c r="CD66" s="1248"/>
      <c r="CE66" s="1248"/>
      <c r="CF66" s="1248"/>
      <c r="CG66" s="1248"/>
      <c r="CH66" s="1248"/>
      <c r="CI66" s="1248"/>
      <c r="CJ66" s="1248"/>
      <c r="CK66" s="1248"/>
      <c r="CL66" s="1248"/>
      <c r="CM66" s="1248"/>
      <c r="CN66" s="1248"/>
      <c r="CO66" s="1248"/>
      <c r="CP66" s="1248"/>
      <c r="CQ66" s="1248"/>
      <c r="CR66" s="1248"/>
      <c r="CS66" s="1248"/>
      <c r="CT66" s="1248"/>
      <c r="CU66" s="1248"/>
      <c r="CV66" s="1248"/>
      <c r="CW66" s="1248"/>
      <c r="CX66" s="1248"/>
      <c r="CY66" s="1248"/>
      <c r="CZ66" s="1248"/>
      <c r="DA66" s="1248"/>
      <c r="DB66" s="1248"/>
      <c r="DC66" s="1247"/>
    </row>
    <row r="67" spans="2:107" ht="13.5" x14ac:dyDescent="0.15">
      <c r="B67" s="1218"/>
      <c r="AN67" s="1249"/>
      <c r="AO67" s="1248"/>
      <c r="AP67" s="1248"/>
      <c r="AQ67" s="1248"/>
      <c r="AR67" s="1248"/>
      <c r="AS67" s="1248"/>
      <c r="AT67" s="1248"/>
      <c r="AU67" s="1248"/>
      <c r="AV67" s="1248"/>
      <c r="AW67" s="1248"/>
      <c r="AX67" s="1248"/>
      <c r="AY67" s="1248"/>
      <c r="AZ67" s="1248"/>
      <c r="BA67" s="1248"/>
      <c r="BB67" s="1248"/>
      <c r="BC67" s="1248"/>
      <c r="BD67" s="1248"/>
      <c r="BE67" s="1248"/>
      <c r="BF67" s="1248"/>
      <c r="BG67" s="1248"/>
      <c r="BH67" s="1248"/>
      <c r="BI67" s="1248"/>
      <c r="BJ67" s="1248"/>
      <c r="BK67" s="1248"/>
      <c r="BL67" s="1248"/>
      <c r="BM67" s="1248"/>
      <c r="BN67" s="1248"/>
      <c r="BO67" s="1248"/>
      <c r="BP67" s="1248"/>
      <c r="BQ67" s="1248"/>
      <c r="BR67" s="1248"/>
      <c r="BS67" s="1248"/>
      <c r="BT67" s="1248"/>
      <c r="BU67" s="1248"/>
      <c r="BV67" s="1248"/>
      <c r="BW67" s="1248"/>
      <c r="BX67" s="1248"/>
      <c r="BY67" s="1248"/>
      <c r="BZ67" s="1248"/>
      <c r="CA67" s="1248"/>
      <c r="CB67" s="1248"/>
      <c r="CC67" s="1248"/>
      <c r="CD67" s="1248"/>
      <c r="CE67" s="1248"/>
      <c r="CF67" s="1248"/>
      <c r="CG67" s="1248"/>
      <c r="CH67" s="1248"/>
      <c r="CI67" s="1248"/>
      <c r="CJ67" s="1248"/>
      <c r="CK67" s="1248"/>
      <c r="CL67" s="1248"/>
      <c r="CM67" s="1248"/>
      <c r="CN67" s="1248"/>
      <c r="CO67" s="1248"/>
      <c r="CP67" s="1248"/>
      <c r="CQ67" s="1248"/>
      <c r="CR67" s="1248"/>
      <c r="CS67" s="1248"/>
      <c r="CT67" s="1248"/>
      <c r="CU67" s="1248"/>
      <c r="CV67" s="1248"/>
      <c r="CW67" s="1248"/>
      <c r="CX67" s="1248"/>
      <c r="CY67" s="1248"/>
      <c r="CZ67" s="1248"/>
      <c r="DA67" s="1248"/>
      <c r="DB67" s="1248"/>
      <c r="DC67" s="1247"/>
    </row>
    <row r="68" spans="2:107" ht="13.5" x14ac:dyDescent="0.15">
      <c r="B68" s="1218"/>
      <c r="AN68" s="1249"/>
      <c r="AO68" s="1248"/>
      <c r="AP68" s="1248"/>
      <c r="AQ68" s="1248"/>
      <c r="AR68" s="1248"/>
      <c r="AS68" s="1248"/>
      <c r="AT68" s="1248"/>
      <c r="AU68" s="1248"/>
      <c r="AV68" s="1248"/>
      <c r="AW68" s="1248"/>
      <c r="AX68" s="1248"/>
      <c r="AY68" s="1248"/>
      <c r="AZ68" s="1248"/>
      <c r="BA68" s="1248"/>
      <c r="BB68" s="1248"/>
      <c r="BC68" s="1248"/>
      <c r="BD68" s="1248"/>
      <c r="BE68" s="1248"/>
      <c r="BF68" s="1248"/>
      <c r="BG68" s="1248"/>
      <c r="BH68" s="1248"/>
      <c r="BI68" s="1248"/>
      <c r="BJ68" s="1248"/>
      <c r="BK68" s="1248"/>
      <c r="BL68" s="1248"/>
      <c r="BM68" s="1248"/>
      <c r="BN68" s="1248"/>
      <c r="BO68" s="1248"/>
      <c r="BP68" s="1248"/>
      <c r="BQ68" s="1248"/>
      <c r="BR68" s="1248"/>
      <c r="BS68" s="1248"/>
      <c r="BT68" s="1248"/>
      <c r="BU68" s="1248"/>
      <c r="BV68" s="1248"/>
      <c r="BW68" s="1248"/>
      <c r="BX68" s="1248"/>
      <c r="BY68" s="1248"/>
      <c r="BZ68" s="1248"/>
      <c r="CA68" s="1248"/>
      <c r="CB68" s="1248"/>
      <c r="CC68" s="1248"/>
      <c r="CD68" s="1248"/>
      <c r="CE68" s="1248"/>
      <c r="CF68" s="1248"/>
      <c r="CG68" s="1248"/>
      <c r="CH68" s="1248"/>
      <c r="CI68" s="1248"/>
      <c r="CJ68" s="1248"/>
      <c r="CK68" s="1248"/>
      <c r="CL68" s="1248"/>
      <c r="CM68" s="1248"/>
      <c r="CN68" s="1248"/>
      <c r="CO68" s="1248"/>
      <c r="CP68" s="1248"/>
      <c r="CQ68" s="1248"/>
      <c r="CR68" s="1248"/>
      <c r="CS68" s="1248"/>
      <c r="CT68" s="1248"/>
      <c r="CU68" s="1248"/>
      <c r="CV68" s="1248"/>
      <c r="CW68" s="1248"/>
      <c r="CX68" s="1248"/>
      <c r="CY68" s="1248"/>
      <c r="CZ68" s="1248"/>
      <c r="DA68" s="1248"/>
      <c r="DB68" s="1248"/>
      <c r="DC68" s="1247"/>
    </row>
    <row r="69" spans="2:107" ht="13.5" x14ac:dyDescent="0.15">
      <c r="B69" s="1218"/>
      <c r="AN69" s="1246"/>
      <c r="AO69" s="1245"/>
      <c r="AP69" s="1245"/>
      <c r="AQ69" s="1245"/>
      <c r="AR69" s="1245"/>
      <c r="AS69" s="1245"/>
      <c r="AT69" s="1245"/>
      <c r="AU69" s="1245"/>
      <c r="AV69" s="1245"/>
      <c r="AW69" s="1245"/>
      <c r="AX69" s="1245"/>
      <c r="AY69" s="1245"/>
      <c r="AZ69" s="1245"/>
      <c r="BA69" s="1245"/>
      <c r="BB69" s="1245"/>
      <c r="BC69" s="1245"/>
      <c r="BD69" s="1245"/>
      <c r="BE69" s="1245"/>
      <c r="BF69" s="1245"/>
      <c r="BG69" s="1245"/>
      <c r="BH69" s="1245"/>
      <c r="BI69" s="1245"/>
      <c r="BJ69" s="1245"/>
      <c r="BK69" s="1245"/>
      <c r="BL69" s="1245"/>
      <c r="BM69" s="1245"/>
      <c r="BN69" s="1245"/>
      <c r="BO69" s="1245"/>
      <c r="BP69" s="1245"/>
      <c r="BQ69" s="1245"/>
      <c r="BR69" s="1245"/>
      <c r="BS69" s="1245"/>
      <c r="BT69" s="1245"/>
      <c r="BU69" s="1245"/>
      <c r="BV69" s="1245"/>
      <c r="BW69" s="1245"/>
      <c r="BX69" s="1245"/>
      <c r="BY69" s="1245"/>
      <c r="BZ69" s="1245"/>
      <c r="CA69" s="1245"/>
      <c r="CB69" s="1245"/>
      <c r="CC69" s="1245"/>
      <c r="CD69" s="1245"/>
      <c r="CE69" s="1245"/>
      <c r="CF69" s="1245"/>
      <c r="CG69" s="1245"/>
      <c r="CH69" s="1245"/>
      <c r="CI69" s="1245"/>
      <c r="CJ69" s="1245"/>
      <c r="CK69" s="1245"/>
      <c r="CL69" s="1245"/>
      <c r="CM69" s="1245"/>
      <c r="CN69" s="1245"/>
      <c r="CO69" s="1245"/>
      <c r="CP69" s="1245"/>
      <c r="CQ69" s="1245"/>
      <c r="CR69" s="1245"/>
      <c r="CS69" s="1245"/>
      <c r="CT69" s="1245"/>
      <c r="CU69" s="1245"/>
      <c r="CV69" s="1245"/>
      <c r="CW69" s="1245"/>
      <c r="CX69" s="1245"/>
      <c r="CY69" s="1245"/>
      <c r="CZ69" s="1245"/>
      <c r="DA69" s="1245"/>
      <c r="DB69" s="1245"/>
      <c r="DC69" s="1244"/>
    </row>
    <row r="70" spans="2:107" ht="13.5" x14ac:dyDescent="0.15">
      <c r="B70" s="1218"/>
      <c r="H70" s="1243"/>
      <c r="I70" s="1243"/>
      <c r="J70" s="1241"/>
      <c r="K70" s="1241"/>
      <c r="L70" s="1240"/>
      <c r="M70" s="1241"/>
      <c r="N70" s="1240"/>
      <c r="AN70" s="1231"/>
      <c r="AO70" s="1231"/>
      <c r="AP70" s="1231"/>
      <c r="AZ70" s="1231"/>
      <c r="BA70" s="1231"/>
      <c r="BB70" s="1231"/>
      <c r="BL70" s="1231"/>
      <c r="BM70" s="1231"/>
      <c r="BN70" s="1231"/>
      <c r="BX70" s="1231"/>
      <c r="BY70" s="1231"/>
      <c r="BZ70" s="1231"/>
      <c r="CJ70" s="1231"/>
      <c r="CK70" s="1231"/>
      <c r="CL70" s="1231"/>
      <c r="CV70" s="1231"/>
      <c r="CW70" s="1231"/>
      <c r="CX70" s="1231"/>
    </row>
    <row r="71" spans="2:107" ht="13.5" x14ac:dyDescent="0.15">
      <c r="B71" s="1218"/>
      <c r="G71" s="1239"/>
      <c r="I71" s="1242"/>
      <c r="J71" s="1241"/>
      <c r="K71" s="1241"/>
      <c r="L71" s="1240"/>
      <c r="M71" s="1241"/>
      <c r="N71" s="1240"/>
      <c r="AM71" s="1239"/>
      <c r="AN71" s="1217" t="s">
        <v>557</v>
      </c>
    </row>
    <row r="72" spans="2:107" ht="13.5" x14ac:dyDescent="0.15">
      <c r="B72" s="1218"/>
      <c r="G72" s="1229"/>
      <c r="H72" s="1229"/>
      <c r="I72" s="1229"/>
      <c r="J72" s="1229"/>
      <c r="K72" s="1238"/>
      <c r="L72" s="1238"/>
      <c r="M72" s="1237"/>
      <c r="N72" s="1237"/>
      <c r="AN72" s="1236"/>
      <c r="AO72" s="1235"/>
      <c r="AP72" s="1235"/>
      <c r="AQ72" s="1235"/>
      <c r="AR72" s="1235"/>
      <c r="AS72" s="1235"/>
      <c r="AT72" s="1235"/>
      <c r="AU72" s="1235"/>
      <c r="AV72" s="1235"/>
      <c r="AW72" s="1235"/>
      <c r="AX72" s="1235"/>
      <c r="AY72" s="1235"/>
      <c r="AZ72" s="1235"/>
      <c r="BA72" s="1235"/>
      <c r="BB72" s="1235"/>
      <c r="BC72" s="1235"/>
      <c r="BD72" s="1235"/>
      <c r="BE72" s="1235"/>
      <c r="BF72" s="1235"/>
      <c r="BG72" s="1235"/>
      <c r="BH72" s="1235"/>
      <c r="BI72" s="1235"/>
      <c r="BJ72" s="1235"/>
      <c r="BK72" s="1235"/>
      <c r="BL72" s="1235"/>
      <c r="BM72" s="1235"/>
      <c r="BN72" s="1235"/>
      <c r="BO72" s="1234"/>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ht="13.5" x14ac:dyDescent="0.15">
      <c r="B73" s="1218"/>
      <c r="G73" s="1233"/>
      <c r="H73" s="1233"/>
      <c r="I73" s="1233"/>
      <c r="J73" s="1233"/>
      <c r="K73" s="1230"/>
      <c r="L73" s="1230"/>
      <c r="M73" s="1230"/>
      <c r="N73" s="1230"/>
      <c r="AM73" s="1231"/>
      <c r="AN73" s="1225" t="s">
        <v>556</v>
      </c>
      <c r="AO73" s="1225"/>
      <c r="AP73" s="1225"/>
      <c r="AQ73" s="1225"/>
      <c r="AR73" s="1225"/>
      <c r="AS73" s="1225"/>
      <c r="AT73" s="1225"/>
      <c r="AU73" s="1225"/>
      <c r="AV73" s="1225"/>
      <c r="AW73" s="1225"/>
      <c r="AX73" s="1225"/>
      <c r="AY73" s="1225"/>
      <c r="AZ73" s="1225"/>
      <c r="BA73" s="1225"/>
      <c r="BB73" s="1225" t="s">
        <v>554</v>
      </c>
      <c r="BC73" s="1225"/>
      <c r="BD73" s="1225"/>
      <c r="BE73" s="1225"/>
      <c r="BF73" s="1225"/>
      <c r="BG73" s="1225"/>
      <c r="BH73" s="1225"/>
      <c r="BI73" s="1225"/>
      <c r="BJ73" s="1225"/>
      <c r="BK73" s="1225"/>
      <c r="BL73" s="1225"/>
      <c r="BM73" s="1225"/>
      <c r="BN73" s="1225"/>
      <c r="BO73" s="1225"/>
      <c r="BP73" s="1224">
        <v>1</v>
      </c>
      <c r="BQ73" s="1224"/>
      <c r="BR73" s="1224"/>
      <c r="BS73" s="1224"/>
      <c r="BT73" s="1224"/>
      <c r="BU73" s="1224"/>
      <c r="BV73" s="1224"/>
      <c r="BW73" s="1224"/>
      <c r="BX73" s="1224"/>
      <c r="BY73" s="1224"/>
      <c r="BZ73" s="1224"/>
      <c r="CA73" s="1224"/>
      <c r="CB73" s="1224"/>
      <c r="CC73" s="1224"/>
      <c r="CD73" s="1224"/>
      <c r="CE73" s="1224"/>
      <c r="CF73" s="1224"/>
      <c r="CG73" s="1224"/>
      <c r="CH73" s="1224"/>
      <c r="CI73" s="1224"/>
      <c r="CJ73" s="1224"/>
      <c r="CK73" s="1224"/>
      <c r="CL73" s="1224"/>
      <c r="CM73" s="1224"/>
      <c r="CN73" s="1224"/>
      <c r="CO73" s="1224"/>
      <c r="CP73" s="1224"/>
      <c r="CQ73" s="1224"/>
      <c r="CR73" s="1224"/>
      <c r="CS73" s="1224"/>
      <c r="CT73" s="1224"/>
      <c r="CU73" s="1224"/>
      <c r="CV73" s="1224"/>
      <c r="CW73" s="1224"/>
      <c r="CX73" s="1224"/>
      <c r="CY73" s="1224"/>
      <c r="CZ73" s="1224"/>
      <c r="DA73" s="1224"/>
      <c r="DB73" s="1224"/>
      <c r="DC73" s="1224"/>
    </row>
    <row r="74" spans="2:107" ht="13.5" x14ac:dyDescent="0.15">
      <c r="B74" s="1218"/>
      <c r="G74" s="1233"/>
      <c r="H74" s="1233"/>
      <c r="I74" s="1233"/>
      <c r="J74" s="1233"/>
      <c r="K74" s="1230"/>
      <c r="L74" s="1230"/>
      <c r="M74" s="1230"/>
      <c r="N74" s="1230"/>
      <c r="AM74" s="1231"/>
      <c r="AN74" s="1225"/>
      <c r="AO74" s="1225"/>
      <c r="AP74" s="1225"/>
      <c r="AQ74" s="1225"/>
      <c r="AR74" s="1225"/>
      <c r="AS74" s="1225"/>
      <c r="AT74" s="1225"/>
      <c r="AU74" s="1225"/>
      <c r="AV74" s="1225"/>
      <c r="AW74" s="1225"/>
      <c r="AX74" s="1225"/>
      <c r="AY74" s="1225"/>
      <c r="AZ74" s="1225"/>
      <c r="BA74" s="1225"/>
      <c r="BB74" s="1225"/>
      <c r="BC74" s="1225"/>
      <c r="BD74" s="1225"/>
      <c r="BE74" s="1225"/>
      <c r="BF74" s="1225"/>
      <c r="BG74" s="1225"/>
      <c r="BH74" s="1225"/>
      <c r="BI74" s="1225"/>
      <c r="BJ74" s="1225"/>
      <c r="BK74" s="1225"/>
      <c r="BL74" s="1225"/>
      <c r="BM74" s="1225"/>
      <c r="BN74" s="1225"/>
      <c r="BO74" s="1225"/>
      <c r="BP74" s="1224"/>
      <c r="BQ74" s="1224"/>
      <c r="BR74" s="1224"/>
      <c r="BS74" s="1224"/>
      <c r="BT74" s="1224"/>
      <c r="BU74" s="1224"/>
      <c r="BV74" s="1224"/>
      <c r="BW74" s="1224"/>
      <c r="BX74" s="1224"/>
      <c r="BY74" s="1224"/>
      <c r="BZ74" s="1224"/>
      <c r="CA74" s="1224"/>
      <c r="CB74" s="1224"/>
      <c r="CC74" s="1224"/>
      <c r="CD74" s="1224"/>
      <c r="CE74" s="1224"/>
      <c r="CF74" s="1224"/>
      <c r="CG74" s="1224"/>
      <c r="CH74" s="1224"/>
      <c r="CI74" s="1224"/>
      <c r="CJ74" s="1224"/>
      <c r="CK74" s="1224"/>
      <c r="CL74" s="1224"/>
      <c r="CM74" s="1224"/>
      <c r="CN74" s="1224"/>
      <c r="CO74" s="1224"/>
      <c r="CP74" s="1224"/>
      <c r="CQ74" s="1224"/>
      <c r="CR74" s="1224"/>
      <c r="CS74" s="1224"/>
      <c r="CT74" s="1224"/>
      <c r="CU74" s="1224"/>
      <c r="CV74" s="1224"/>
      <c r="CW74" s="1224"/>
      <c r="CX74" s="1224"/>
      <c r="CY74" s="1224"/>
      <c r="CZ74" s="1224"/>
      <c r="DA74" s="1224"/>
      <c r="DB74" s="1224"/>
      <c r="DC74" s="1224"/>
    </row>
    <row r="75" spans="2:107" ht="13.5" x14ac:dyDescent="0.15">
      <c r="B75" s="1218"/>
      <c r="G75" s="1233"/>
      <c r="H75" s="1233"/>
      <c r="I75" s="1229"/>
      <c r="J75" s="1229"/>
      <c r="K75" s="1232"/>
      <c r="L75" s="1232"/>
      <c r="M75" s="1232"/>
      <c r="N75" s="1232"/>
      <c r="AM75" s="1231"/>
      <c r="AN75" s="1225"/>
      <c r="AO75" s="1225"/>
      <c r="AP75" s="1225"/>
      <c r="AQ75" s="1225"/>
      <c r="AR75" s="1225"/>
      <c r="AS75" s="1225"/>
      <c r="AT75" s="1225"/>
      <c r="AU75" s="1225"/>
      <c r="AV75" s="1225"/>
      <c r="AW75" s="1225"/>
      <c r="AX75" s="1225"/>
      <c r="AY75" s="1225"/>
      <c r="AZ75" s="1225"/>
      <c r="BA75" s="1225"/>
      <c r="BB75" s="1225" t="s">
        <v>553</v>
      </c>
      <c r="BC75" s="1225"/>
      <c r="BD75" s="1225"/>
      <c r="BE75" s="1225"/>
      <c r="BF75" s="1225"/>
      <c r="BG75" s="1225"/>
      <c r="BH75" s="1225"/>
      <c r="BI75" s="1225"/>
      <c r="BJ75" s="1225"/>
      <c r="BK75" s="1225"/>
      <c r="BL75" s="1225"/>
      <c r="BM75" s="1225"/>
      <c r="BN75" s="1225"/>
      <c r="BO75" s="1225"/>
      <c r="BP75" s="1224">
        <v>6.1</v>
      </c>
      <c r="BQ75" s="1224"/>
      <c r="BR75" s="1224"/>
      <c r="BS75" s="1224"/>
      <c r="BT75" s="1224"/>
      <c r="BU75" s="1224"/>
      <c r="BV75" s="1224"/>
      <c r="BW75" s="1224"/>
      <c r="BX75" s="1224">
        <v>8</v>
      </c>
      <c r="BY75" s="1224"/>
      <c r="BZ75" s="1224"/>
      <c r="CA75" s="1224"/>
      <c r="CB75" s="1224"/>
      <c r="CC75" s="1224"/>
      <c r="CD75" s="1224"/>
      <c r="CE75" s="1224"/>
      <c r="CF75" s="1224">
        <v>8.8000000000000007</v>
      </c>
      <c r="CG75" s="1224"/>
      <c r="CH75" s="1224"/>
      <c r="CI75" s="1224"/>
      <c r="CJ75" s="1224"/>
      <c r="CK75" s="1224"/>
      <c r="CL75" s="1224"/>
      <c r="CM75" s="1224"/>
      <c r="CN75" s="1224">
        <v>8.9</v>
      </c>
      <c r="CO75" s="1224"/>
      <c r="CP75" s="1224"/>
      <c r="CQ75" s="1224"/>
      <c r="CR75" s="1224"/>
      <c r="CS75" s="1224"/>
      <c r="CT75" s="1224"/>
      <c r="CU75" s="1224"/>
      <c r="CV75" s="1224">
        <v>9.4</v>
      </c>
      <c r="CW75" s="1224"/>
      <c r="CX75" s="1224"/>
      <c r="CY75" s="1224"/>
      <c r="CZ75" s="1224"/>
      <c r="DA75" s="1224"/>
      <c r="DB75" s="1224"/>
      <c r="DC75" s="1224"/>
    </row>
    <row r="76" spans="2:107" ht="13.5" x14ac:dyDescent="0.15">
      <c r="B76" s="1218"/>
      <c r="G76" s="1233"/>
      <c r="H76" s="1233"/>
      <c r="I76" s="1229"/>
      <c r="J76" s="1229"/>
      <c r="K76" s="1232"/>
      <c r="L76" s="1232"/>
      <c r="M76" s="1232"/>
      <c r="N76" s="1232"/>
      <c r="AM76" s="1231"/>
      <c r="AN76" s="1225"/>
      <c r="AO76" s="1225"/>
      <c r="AP76" s="1225"/>
      <c r="AQ76" s="1225"/>
      <c r="AR76" s="1225"/>
      <c r="AS76" s="1225"/>
      <c r="AT76" s="1225"/>
      <c r="AU76" s="1225"/>
      <c r="AV76" s="1225"/>
      <c r="AW76" s="1225"/>
      <c r="AX76" s="1225"/>
      <c r="AY76" s="1225"/>
      <c r="AZ76" s="1225"/>
      <c r="BA76" s="1225"/>
      <c r="BB76" s="1225"/>
      <c r="BC76" s="1225"/>
      <c r="BD76" s="1225"/>
      <c r="BE76" s="1225"/>
      <c r="BF76" s="1225"/>
      <c r="BG76" s="1225"/>
      <c r="BH76" s="1225"/>
      <c r="BI76" s="1225"/>
      <c r="BJ76" s="1225"/>
      <c r="BK76" s="1225"/>
      <c r="BL76" s="1225"/>
      <c r="BM76" s="1225"/>
      <c r="BN76" s="1225"/>
      <c r="BO76" s="1225"/>
      <c r="BP76" s="1224"/>
      <c r="BQ76" s="1224"/>
      <c r="BR76" s="1224"/>
      <c r="BS76" s="1224"/>
      <c r="BT76" s="1224"/>
      <c r="BU76" s="1224"/>
      <c r="BV76" s="1224"/>
      <c r="BW76" s="1224"/>
      <c r="BX76" s="1224"/>
      <c r="BY76" s="1224"/>
      <c r="BZ76" s="1224"/>
      <c r="CA76" s="1224"/>
      <c r="CB76" s="1224"/>
      <c r="CC76" s="1224"/>
      <c r="CD76" s="1224"/>
      <c r="CE76" s="1224"/>
      <c r="CF76" s="1224"/>
      <c r="CG76" s="1224"/>
      <c r="CH76" s="1224"/>
      <c r="CI76" s="1224"/>
      <c r="CJ76" s="1224"/>
      <c r="CK76" s="1224"/>
      <c r="CL76" s="1224"/>
      <c r="CM76" s="1224"/>
      <c r="CN76" s="1224"/>
      <c r="CO76" s="1224"/>
      <c r="CP76" s="1224"/>
      <c r="CQ76" s="1224"/>
      <c r="CR76" s="1224"/>
      <c r="CS76" s="1224"/>
      <c r="CT76" s="1224"/>
      <c r="CU76" s="1224"/>
      <c r="CV76" s="1224"/>
      <c r="CW76" s="1224"/>
      <c r="CX76" s="1224"/>
      <c r="CY76" s="1224"/>
      <c r="CZ76" s="1224"/>
      <c r="DA76" s="1224"/>
      <c r="DB76" s="1224"/>
      <c r="DC76" s="1224"/>
    </row>
    <row r="77" spans="2:107" ht="13.5" x14ac:dyDescent="0.15">
      <c r="B77" s="1218"/>
      <c r="G77" s="1229"/>
      <c r="H77" s="1229"/>
      <c r="I77" s="1229"/>
      <c r="J77" s="1229"/>
      <c r="K77" s="1230"/>
      <c r="L77" s="1230"/>
      <c r="M77" s="1230"/>
      <c r="N77" s="1230"/>
      <c r="AN77" s="1226" t="s">
        <v>555</v>
      </c>
      <c r="AO77" s="1226"/>
      <c r="AP77" s="1226"/>
      <c r="AQ77" s="1226"/>
      <c r="AR77" s="1226"/>
      <c r="AS77" s="1226"/>
      <c r="AT77" s="1226"/>
      <c r="AU77" s="1226"/>
      <c r="AV77" s="1226"/>
      <c r="AW77" s="1226"/>
      <c r="AX77" s="1226"/>
      <c r="AY77" s="1226"/>
      <c r="AZ77" s="1226"/>
      <c r="BA77" s="1226"/>
      <c r="BB77" s="1225" t="s">
        <v>554</v>
      </c>
      <c r="BC77" s="1225"/>
      <c r="BD77" s="1225"/>
      <c r="BE77" s="1225"/>
      <c r="BF77" s="1225"/>
      <c r="BG77" s="1225"/>
      <c r="BH77" s="1225"/>
      <c r="BI77" s="1225"/>
      <c r="BJ77" s="1225"/>
      <c r="BK77" s="1225"/>
      <c r="BL77" s="1225"/>
      <c r="BM77" s="1225"/>
      <c r="BN77" s="1225"/>
      <c r="BO77" s="1225"/>
      <c r="BP77" s="1224">
        <v>0</v>
      </c>
      <c r="BQ77" s="1224"/>
      <c r="BR77" s="1224"/>
      <c r="BS77" s="1224"/>
      <c r="BT77" s="1224"/>
      <c r="BU77" s="1224"/>
      <c r="BV77" s="1224"/>
      <c r="BW77" s="1224"/>
      <c r="BX77" s="1224">
        <v>0</v>
      </c>
      <c r="BY77" s="1224"/>
      <c r="BZ77" s="1224"/>
      <c r="CA77" s="1224"/>
      <c r="CB77" s="1224"/>
      <c r="CC77" s="1224"/>
      <c r="CD77" s="1224"/>
      <c r="CE77" s="1224"/>
      <c r="CF77" s="1224">
        <v>0</v>
      </c>
      <c r="CG77" s="1224"/>
      <c r="CH77" s="1224"/>
      <c r="CI77" s="1224"/>
      <c r="CJ77" s="1224"/>
      <c r="CK77" s="1224"/>
      <c r="CL77" s="1224"/>
      <c r="CM77" s="1224"/>
      <c r="CN77" s="1224">
        <v>0</v>
      </c>
      <c r="CO77" s="1224"/>
      <c r="CP77" s="1224"/>
      <c r="CQ77" s="1224"/>
      <c r="CR77" s="1224"/>
      <c r="CS77" s="1224"/>
      <c r="CT77" s="1224"/>
      <c r="CU77" s="1224"/>
      <c r="CV77" s="1224">
        <v>0</v>
      </c>
      <c r="CW77" s="1224"/>
      <c r="CX77" s="1224"/>
      <c r="CY77" s="1224"/>
      <c r="CZ77" s="1224"/>
      <c r="DA77" s="1224"/>
      <c r="DB77" s="1224"/>
      <c r="DC77" s="1224"/>
    </row>
    <row r="78" spans="2:107" ht="13.5" x14ac:dyDescent="0.15">
      <c r="B78" s="1218"/>
      <c r="G78" s="1229"/>
      <c r="H78" s="1229"/>
      <c r="I78" s="1229"/>
      <c r="J78" s="1229"/>
      <c r="K78" s="1230"/>
      <c r="L78" s="1230"/>
      <c r="M78" s="1230"/>
      <c r="N78" s="1230"/>
      <c r="AN78" s="1226"/>
      <c r="AO78" s="1226"/>
      <c r="AP78" s="1226"/>
      <c r="AQ78" s="1226"/>
      <c r="AR78" s="1226"/>
      <c r="AS78" s="1226"/>
      <c r="AT78" s="1226"/>
      <c r="AU78" s="1226"/>
      <c r="AV78" s="1226"/>
      <c r="AW78" s="1226"/>
      <c r="AX78" s="1226"/>
      <c r="AY78" s="1226"/>
      <c r="AZ78" s="1226"/>
      <c r="BA78" s="1226"/>
      <c r="BB78" s="1225"/>
      <c r="BC78" s="1225"/>
      <c r="BD78" s="1225"/>
      <c r="BE78" s="1225"/>
      <c r="BF78" s="1225"/>
      <c r="BG78" s="1225"/>
      <c r="BH78" s="1225"/>
      <c r="BI78" s="1225"/>
      <c r="BJ78" s="1225"/>
      <c r="BK78" s="1225"/>
      <c r="BL78" s="1225"/>
      <c r="BM78" s="1225"/>
      <c r="BN78" s="1225"/>
      <c r="BO78" s="1225"/>
      <c r="BP78" s="1224"/>
      <c r="BQ78" s="1224"/>
      <c r="BR78" s="1224"/>
      <c r="BS78" s="1224"/>
      <c r="BT78" s="1224"/>
      <c r="BU78" s="1224"/>
      <c r="BV78" s="1224"/>
      <c r="BW78" s="1224"/>
      <c r="BX78" s="1224"/>
      <c r="BY78" s="1224"/>
      <c r="BZ78" s="1224"/>
      <c r="CA78" s="1224"/>
      <c r="CB78" s="1224"/>
      <c r="CC78" s="1224"/>
      <c r="CD78" s="1224"/>
      <c r="CE78" s="1224"/>
      <c r="CF78" s="1224"/>
      <c r="CG78" s="1224"/>
      <c r="CH78" s="1224"/>
      <c r="CI78" s="1224"/>
      <c r="CJ78" s="1224"/>
      <c r="CK78" s="1224"/>
      <c r="CL78" s="1224"/>
      <c r="CM78" s="1224"/>
      <c r="CN78" s="1224"/>
      <c r="CO78" s="1224"/>
      <c r="CP78" s="1224"/>
      <c r="CQ78" s="1224"/>
      <c r="CR78" s="1224"/>
      <c r="CS78" s="1224"/>
      <c r="CT78" s="1224"/>
      <c r="CU78" s="1224"/>
      <c r="CV78" s="1224"/>
      <c r="CW78" s="1224"/>
      <c r="CX78" s="1224"/>
      <c r="CY78" s="1224"/>
      <c r="CZ78" s="1224"/>
      <c r="DA78" s="1224"/>
      <c r="DB78" s="1224"/>
      <c r="DC78" s="1224"/>
    </row>
    <row r="79" spans="2:107" ht="13.5" x14ac:dyDescent="0.15">
      <c r="B79" s="1218"/>
      <c r="G79" s="1229"/>
      <c r="H79" s="1229"/>
      <c r="I79" s="1228"/>
      <c r="J79" s="1228"/>
      <c r="K79" s="1227"/>
      <c r="L79" s="1227"/>
      <c r="M79" s="1227"/>
      <c r="N79" s="1227"/>
      <c r="AN79" s="1226"/>
      <c r="AO79" s="1226"/>
      <c r="AP79" s="1226"/>
      <c r="AQ79" s="1226"/>
      <c r="AR79" s="1226"/>
      <c r="AS79" s="1226"/>
      <c r="AT79" s="1226"/>
      <c r="AU79" s="1226"/>
      <c r="AV79" s="1226"/>
      <c r="AW79" s="1226"/>
      <c r="AX79" s="1226"/>
      <c r="AY79" s="1226"/>
      <c r="AZ79" s="1226"/>
      <c r="BA79" s="1226"/>
      <c r="BB79" s="1225" t="s">
        <v>553</v>
      </c>
      <c r="BC79" s="1225"/>
      <c r="BD79" s="1225"/>
      <c r="BE79" s="1225"/>
      <c r="BF79" s="1225"/>
      <c r="BG79" s="1225"/>
      <c r="BH79" s="1225"/>
      <c r="BI79" s="1225"/>
      <c r="BJ79" s="1225"/>
      <c r="BK79" s="1225"/>
      <c r="BL79" s="1225"/>
      <c r="BM79" s="1225"/>
      <c r="BN79" s="1225"/>
      <c r="BO79" s="1225"/>
      <c r="BP79" s="1224">
        <v>8.9</v>
      </c>
      <c r="BQ79" s="1224"/>
      <c r="BR79" s="1224"/>
      <c r="BS79" s="1224"/>
      <c r="BT79" s="1224"/>
      <c r="BU79" s="1224"/>
      <c r="BV79" s="1224"/>
      <c r="BW79" s="1224"/>
      <c r="BX79" s="1224">
        <v>8.9</v>
      </c>
      <c r="BY79" s="1224"/>
      <c r="BZ79" s="1224"/>
      <c r="CA79" s="1224"/>
      <c r="CB79" s="1224"/>
      <c r="CC79" s="1224"/>
      <c r="CD79" s="1224"/>
      <c r="CE79" s="1224"/>
      <c r="CF79" s="1224">
        <v>9.1</v>
      </c>
      <c r="CG79" s="1224"/>
      <c r="CH79" s="1224"/>
      <c r="CI79" s="1224"/>
      <c r="CJ79" s="1224"/>
      <c r="CK79" s="1224"/>
      <c r="CL79" s="1224"/>
      <c r="CM79" s="1224"/>
      <c r="CN79" s="1224">
        <v>9.3000000000000007</v>
      </c>
      <c r="CO79" s="1224"/>
      <c r="CP79" s="1224"/>
      <c r="CQ79" s="1224"/>
      <c r="CR79" s="1224"/>
      <c r="CS79" s="1224"/>
      <c r="CT79" s="1224"/>
      <c r="CU79" s="1224"/>
      <c r="CV79" s="1224">
        <v>9.3000000000000007</v>
      </c>
      <c r="CW79" s="1224"/>
      <c r="CX79" s="1224"/>
      <c r="CY79" s="1224"/>
      <c r="CZ79" s="1224"/>
      <c r="DA79" s="1224"/>
      <c r="DB79" s="1224"/>
      <c r="DC79" s="1224"/>
    </row>
    <row r="80" spans="2:107" ht="13.5" x14ac:dyDescent="0.15">
      <c r="B80" s="1218"/>
      <c r="G80" s="1229"/>
      <c r="H80" s="1229"/>
      <c r="I80" s="1228"/>
      <c r="J80" s="1228"/>
      <c r="K80" s="1227"/>
      <c r="L80" s="1227"/>
      <c r="M80" s="1227"/>
      <c r="N80" s="1227"/>
      <c r="AN80" s="1226"/>
      <c r="AO80" s="1226"/>
      <c r="AP80" s="1226"/>
      <c r="AQ80" s="1226"/>
      <c r="AR80" s="1226"/>
      <c r="AS80" s="1226"/>
      <c r="AT80" s="1226"/>
      <c r="AU80" s="1226"/>
      <c r="AV80" s="1226"/>
      <c r="AW80" s="1226"/>
      <c r="AX80" s="1226"/>
      <c r="AY80" s="1226"/>
      <c r="AZ80" s="1226"/>
      <c r="BA80" s="1226"/>
      <c r="BB80" s="1225"/>
      <c r="BC80" s="1225"/>
      <c r="BD80" s="1225"/>
      <c r="BE80" s="1225"/>
      <c r="BF80" s="1225"/>
      <c r="BG80" s="1225"/>
      <c r="BH80" s="1225"/>
      <c r="BI80" s="1225"/>
      <c r="BJ80" s="1225"/>
      <c r="BK80" s="1225"/>
      <c r="BL80" s="1225"/>
      <c r="BM80" s="1225"/>
      <c r="BN80" s="1225"/>
      <c r="BO80" s="1225"/>
      <c r="BP80" s="1224"/>
      <c r="BQ80" s="1224"/>
      <c r="BR80" s="1224"/>
      <c r="BS80" s="1224"/>
      <c r="BT80" s="1224"/>
      <c r="BU80" s="1224"/>
      <c r="BV80" s="1224"/>
      <c r="BW80" s="1224"/>
      <c r="BX80" s="1224"/>
      <c r="BY80" s="1224"/>
      <c r="BZ80" s="1224"/>
      <c r="CA80" s="1224"/>
      <c r="CB80" s="1224"/>
      <c r="CC80" s="1224"/>
      <c r="CD80" s="1224"/>
      <c r="CE80" s="1224"/>
      <c r="CF80" s="1224"/>
      <c r="CG80" s="1224"/>
      <c r="CH80" s="1224"/>
      <c r="CI80" s="1224"/>
      <c r="CJ80" s="1224"/>
      <c r="CK80" s="1224"/>
      <c r="CL80" s="1224"/>
      <c r="CM80" s="1224"/>
      <c r="CN80" s="1224"/>
      <c r="CO80" s="1224"/>
      <c r="CP80" s="1224"/>
      <c r="CQ80" s="1224"/>
      <c r="CR80" s="1224"/>
      <c r="CS80" s="1224"/>
      <c r="CT80" s="1224"/>
      <c r="CU80" s="1224"/>
      <c r="CV80" s="1224"/>
      <c r="CW80" s="1224"/>
      <c r="CX80" s="1224"/>
      <c r="CY80" s="1224"/>
      <c r="CZ80" s="1224"/>
      <c r="DA80" s="1224"/>
      <c r="DB80" s="1224"/>
      <c r="DC80" s="1224"/>
    </row>
    <row r="81" spans="2:109" ht="13.5" x14ac:dyDescent="0.15">
      <c r="B81" s="1218"/>
    </row>
    <row r="82" spans="2:109" ht="17.25" x14ac:dyDescent="0.15">
      <c r="B82" s="1218"/>
      <c r="K82" s="1223"/>
      <c r="L82" s="1223"/>
      <c r="M82" s="1223"/>
      <c r="N82" s="1223"/>
      <c r="AQ82" s="1223"/>
      <c r="AR82" s="1223"/>
      <c r="AS82" s="1223"/>
      <c r="AT82" s="1223"/>
      <c r="BC82" s="1223"/>
      <c r="BD82" s="1223"/>
      <c r="BE82" s="1223"/>
      <c r="BF82" s="1223"/>
      <c r="BO82" s="1223"/>
      <c r="BP82" s="1223"/>
      <c r="BQ82" s="1223"/>
      <c r="BR82" s="1223"/>
      <c r="CA82" s="1223"/>
      <c r="CB82" s="1223"/>
      <c r="CC82" s="1223"/>
      <c r="CD82" s="1223"/>
      <c r="CM82" s="1223"/>
      <c r="CN82" s="1223"/>
      <c r="CO82" s="1223"/>
      <c r="CP82" s="1223"/>
      <c r="CY82" s="1223"/>
      <c r="CZ82" s="1223"/>
      <c r="DA82" s="1223"/>
      <c r="DB82" s="1223"/>
      <c r="DC82" s="1223"/>
    </row>
    <row r="83" spans="2:109" ht="13.5" x14ac:dyDescent="0.15">
      <c r="B83" s="1222"/>
      <c r="C83" s="1221"/>
      <c r="D83" s="1221"/>
      <c r="E83" s="1221"/>
      <c r="F83" s="1221"/>
      <c r="G83" s="1221"/>
      <c r="H83" s="1221"/>
      <c r="I83" s="1221"/>
      <c r="J83" s="1221"/>
      <c r="K83" s="1221"/>
      <c r="L83" s="1221"/>
      <c r="M83" s="1221"/>
      <c r="N83" s="1221"/>
      <c r="O83" s="1221"/>
      <c r="P83" s="1221"/>
      <c r="Q83" s="1221"/>
      <c r="R83" s="1221"/>
      <c r="S83" s="1221"/>
      <c r="T83" s="1221"/>
      <c r="U83" s="1221"/>
      <c r="V83" s="1221"/>
      <c r="W83" s="1221"/>
      <c r="X83" s="1221"/>
      <c r="Y83" s="1221"/>
      <c r="Z83" s="1221"/>
      <c r="AA83" s="1221"/>
      <c r="AB83" s="1221"/>
      <c r="AC83" s="1221"/>
      <c r="AD83" s="1221"/>
      <c r="AE83" s="1221"/>
      <c r="AF83" s="1221"/>
      <c r="AG83" s="1221"/>
      <c r="AH83" s="1221"/>
      <c r="AI83" s="1221"/>
      <c r="AJ83" s="1221"/>
      <c r="AK83" s="1221"/>
      <c r="AL83" s="1221"/>
      <c r="AM83" s="1221"/>
      <c r="AN83" s="1221"/>
      <c r="AO83" s="1221"/>
      <c r="AP83" s="1221"/>
      <c r="AQ83" s="1221"/>
      <c r="AR83" s="1221"/>
      <c r="AS83" s="1221"/>
      <c r="AT83" s="1221"/>
      <c r="AU83" s="1221"/>
      <c r="AV83" s="1221"/>
      <c r="AW83" s="1221"/>
      <c r="AX83" s="1221"/>
      <c r="AY83" s="1221"/>
      <c r="AZ83" s="1221"/>
      <c r="BA83" s="1221"/>
      <c r="BB83" s="1221"/>
      <c r="BC83" s="1221"/>
      <c r="BD83" s="1221"/>
      <c r="BE83" s="1221"/>
      <c r="BF83" s="1221"/>
      <c r="BG83" s="1221"/>
      <c r="BH83" s="1221"/>
      <c r="BI83" s="1221"/>
      <c r="BJ83" s="1221"/>
      <c r="BK83" s="1221"/>
      <c r="BL83" s="1221"/>
      <c r="BM83" s="1221"/>
      <c r="BN83" s="1221"/>
      <c r="BO83" s="1221"/>
      <c r="BP83" s="1221"/>
      <c r="BQ83" s="1221"/>
      <c r="BR83" s="1221"/>
      <c r="BS83" s="1221"/>
      <c r="BT83" s="1221"/>
      <c r="BU83" s="1221"/>
      <c r="BV83" s="1221"/>
      <c r="BW83" s="1221"/>
      <c r="BX83" s="1221"/>
      <c r="BY83" s="1221"/>
      <c r="BZ83" s="1221"/>
      <c r="CA83" s="1221"/>
      <c r="CB83" s="1221"/>
      <c r="CC83" s="1221"/>
      <c r="CD83" s="1221"/>
      <c r="CE83" s="1221"/>
      <c r="CF83" s="1221"/>
      <c r="CG83" s="1221"/>
      <c r="CH83" s="1221"/>
      <c r="CI83" s="1221"/>
      <c r="CJ83" s="1221"/>
      <c r="CK83" s="1221"/>
      <c r="CL83" s="1221"/>
      <c r="CM83" s="1221"/>
      <c r="CN83" s="1221"/>
      <c r="CO83" s="1221"/>
      <c r="CP83" s="1221"/>
      <c r="CQ83" s="1221"/>
      <c r="CR83" s="1221"/>
      <c r="CS83" s="1221"/>
      <c r="CT83" s="1221"/>
      <c r="CU83" s="1221"/>
      <c r="CV83" s="1221"/>
      <c r="CW83" s="1221"/>
      <c r="CX83" s="1221"/>
      <c r="CY83" s="1221"/>
      <c r="CZ83" s="1221"/>
      <c r="DA83" s="1221"/>
      <c r="DB83" s="1221"/>
      <c r="DC83" s="1221"/>
      <c r="DD83" s="1220"/>
    </row>
    <row r="84" spans="2:109" ht="13.5" x14ac:dyDescent="0.15">
      <c r="DD84" s="1217"/>
      <c r="DE84" s="1217"/>
    </row>
    <row r="85" spans="2:109" ht="13.5" x14ac:dyDescent="0.15">
      <c r="DD85" s="1217"/>
      <c r="DE85" s="1217"/>
    </row>
  </sheetData>
  <sheetProtection algorithmName="SHA-512" hashValue="D7mV4RWbwZPTEwcEBl5sJHUnifJ2DqUsCp1KGFYUwZSK2biRBpM8H5aX7j43v21KilJBDXx9kFbuUcmW76RK3w==" saltValue="M2xmLh2tceE4zrVjrML1hA==" spinCount="100000" sheet="1" objects="1" scenarios="1" formatCells="0"/>
  <dataConsolidate/>
  <mergeCells count="112">
    <mergeCell ref="CF77:CM78"/>
    <mergeCell ref="CF79:CM80"/>
    <mergeCell ref="BX79:CE80"/>
    <mergeCell ref="N77:N78"/>
    <mergeCell ref="AN77:BA80"/>
    <mergeCell ref="BB77:BO78"/>
    <mergeCell ref="BP77:BW78"/>
    <mergeCell ref="BX77:CE78"/>
    <mergeCell ref="CV79:DC80"/>
    <mergeCell ref="CN77:CU78"/>
    <mergeCell ref="CV77:DC78"/>
    <mergeCell ref="I79:J80"/>
    <mergeCell ref="K79:K80"/>
    <mergeCell ref="L79:L80"/>
    <mergeCell ref="M79:M80"/>
    <mergeCell ref="N79:N80"/>
    <mergeCell ref="BB79:BO80"/>
    <mergeCell ref="BP79:BW80"/>
    <mergeCell ref="BX75:CE76"/>
    <mergeCell ref="CF75:CM76"/>
    <mergeCell ref="CN75:CU76"/>
    <mergeCell ref="CV75:DC76"/>
    <mergeCell ref="G77:H80"/>
    <mergeCell ref="I77:J78"/>
    <mergeCell ref="K77:K78"/>
    <mergeCell ref="L77:L78"/>
    <mergeCell ref="M77:M78"/>
    <mergeCell ref="CN79:CU80"/>
    <mergeCell ref="BX73:CE74"/>
    <mergeCell ref="CF73:CM74"/>
    <mergeCell ref="CN73:CU74"/>
    <mergeCell ref="CV73:DC74"/>
    <mergeCell ref="I75:J76"/>
    <mergeCell ref="K75:K76"/>
    <mergeCell ref="L75:L76"/>
    <mergeCell ref="M75:M76"/>
    <mergeCell ref="N75:N76"/>
    <mergeCell ref="BB75:BO76"/>
    <mergeCell ref="AN73:BA76"/>
    <mergeCell ref="BB73:BO74"/>
    <mergeCell ref="BP73:BW74"/>
    <mergeCell ref="G72:J72"/>
    <mergeCell ref="AN72:BO72"/>
    <mergeCell ref="BP72:BW72"/>
    <mergeCell ref="BP75:BW76"/>
    <mergeCell ref="G73:H76"/>
    <mergeCell ref="I73:J74"/>
    <mergeCell ref="K73:K74"/>
    <mergeCell ref="L73:L74"/>
    <mergeCell ref="M73:M74"/>
    <mergeCell ref="N73:N74"/>
    <mergeCell ref="AN65:DC69"/>
    <mergeCell ref="BX55:CE56"/>
    <mergeCell ref="CF55:CM56"/>
    <mergeCell ref="CN55:CU56"/>
    <mergeCell ref="CV55:DC56"/>
    <mergeCell ref="CV72:DC72"/>
    <mergeCell ref="BX72:CE72"/>
    <mergeCell ref="CF72:CM72"/>
    <mergeCell ref="CN72:CU72"/>
    <mergeCell ref="CF57:CM58"/>
    <mergeCell ref="CN57:CU58"/>
    <mergeCell ref="CV57:DC58"/>
    <mergeCell ref="CN53:CU54"/>
    <mergeCell ref="I51:J52"/>
    <mergeCell ref="K51:K52"/>
    <mergeCell ref="L51:L52"/>
    <mergeCell ref="M51:M52"/>
    <mergeCell ref="N51:N52"/>
    <mergeCell ref="I57:J58"/>
    <mergeCell ref="AN55:BA58"/>
    <mergeCell ref="BB55:BO56"/>
    <mergeCell ref="BP55:BW56"/>
    <mergeCell ref="G51:H54"/>
    <mergeCell ref="BP57:BW58"/>
    <mergeCell ref="BX57:CE58"/>
    <mergeCell ref="K57:K58"/>
    <mergeCell ref="G55:H58"/>
    <mergeCell ref="I55:J56"/>
    <mergeCell ref="K55:K56"/>
    <mergeCell ref="L55:L56"/>
    <mergeCell ref="M55:M56"/>
    <mergeCell ref="N55:N56"/>
    <mergeCell ref="L57:L58"/>
    <mergeCell ref="M57:M58"/>
    <mergeCell ref="N57:N58"/>
    <mergeCell ref="BB57:BO58"/>
    <mergeCell ref="I53:J54"/>
    <mergeCell ref="K53:K54"/>
    <mergeCell ref="L53:L54"/>
    <mergeCell ref="M53:M54"/>
    <mergeCell ref="N53:N54"/>
    <mergeCell ref="BB53:BO54"/>
    <mergeCell ref="AN51:BA54"/>
    <mergeCell ref="BB51:BO52"/>
    <mergeCell ref="BP51:BW52"/>
    <mergeCell ref="BX51:CE52"/>
    <mergeCell ref="CF51:CM52"/>
    <mergeCell ref="AN43:DC47"/>
    <mergeCell ref="CV53:DC54"/>
    <mergeCell ref="CV50:DC50"/>
    <mergeCell ref="CV51:DC52"/>
    <mergeCell ref="CN51:CU52"/>
    <mergeCell ref="BP53:BW54"/>
    <mergeCell ref="BX53:CE54"/>
    <mergeCell ref="CF53:CM54"/>
    <mergeCell ref="G50:J50"/>
    <mergeCell ref="AN50:BO50"/>
    <mergeCell ref="BP50:BW50"/>
    <mergeCell ref="BX50:CE50"/>
    <mergeCell ref="CF50:CM50"/>
    <mergeCell ref="CN50:CU50"/>
  </mergeCells>
  <phoneticPr fontId="2"/>
  <printOptions horizontalCentered="1" verticalCentered="1"/>
  <pageMargins left="0" right="0" top="0.19685039370078741" bottom="0.31496062992125984" header="0.39370078740157483" footer="0"/>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opLeftCell="A28" zoomScale="70" zoomScaleNormal="70" zoomScaleSheetLayoutView="70" workbookViewId="0">
      <selection activeCell="AW60" sqref="AW6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ystYYKbZv6J32Sc5cSFlsYSiBo7Kbiv7Yb5UAPX8AJFsfIlrZg04eRHUiVkAh9vkxNhdQodNCxub5tIsuKSyiQ==" saltValue="7S1kbE2VYhOekAsEdHg4oA=="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R125"/>
  <sheetViews>
    <sheetView showGridLines="0" tabSelected="1" zoomScale="70" zoomScaleNormal="70" zoomScaleSheetLayoutView="55" workbookViewId="0">
      <selection activeCell="AW60" sqref="AW60"/>
    </sheetView>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474</v>
      </c>
    </row>
  </sheetData>
  <sheetProtection algorithmName="SHA-512" hashValue="Xvi+k9hso+6dLiXcV5rnbvLQil1AT+y/2azZflcYInxoLy8Ner+kdD2aMg+eCDLsPRk+z2o866Dv/rZfiRRUUA==" saltValue="UbHrWA1ipv2U8DxXSSPlDg==" spinCount="100000" sheet="1" objects="1" scenarios="1"/>
  <dataConsolidate/>
  <phoneticPr fontId="2"/>
  <printOptions horizontalCentered="1" verticalCentered="1"/>
  <pageMargins left="0" right="0" top="0.19685039370078741" bottom="0" header="0.39370078740157483" footer="0"/>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523</v>
      </c>
      <c r="G2" s="139"/>
      <c r="H2" s="140"/>
    </row>
    <row r="3" spans="1:8" x14ac:dyDescent="0.15">
      <c r="A3" s="136" t="s">
        <v>516</v>
      </c>
      <c r="B3" s="141"/>
      <c r="C3" s="142"/>
      <c r="D3" s="143">
        <v>125383</v>
      </c>
      <c r="E3" s="144"/>
      <c r="F3" s="145">
        <v>200194</v>
      </c>
      <c r="G3" s="146"/>
      <c r="H3" s="147"/>
    </row>
    <row r="4" spans="1:8" x14ac:dyDescent="0.15">
      <c r="A4" s="148"/>
      <c r="B4" s="149"/>
      <c r="C4" s="150"/>
      <c r="D4" s="151">
        <v>39742</v>
      </c>
      <c r="E4" s="152"/>
      <c r="F4" s="153">
        <v>106422</v>
      </c>
      <c r="G4" s="154"/>
      <c r="H4" s="155"/>
    </row>
    <row r="5" spans="1:8" x14ac:dyDescent="0.15">
      <c r="A5" s="136" t="s">
        <v>518</v>
      </c>
      <c r="B5" s="141"/>
      <c r="C5" s="142"/>
      <c r="D5" s="143">
        <v>203959</v>
      </c>
      <c r="E5" s="144"/>
      <c r="F5" s="145">
        <v>196914</v>
      </c>
      <c r="G5" s="146"/>
      <c r="H5" s="147"/>
    </row>
    <row r="6" spans="1:8" x14ac:dyDescent="0.15">
      <c r="A6" s="148"/>
      <c r="B6" s="149"/>
      <c r="C6" s="150"/>
      <c r="D6" s="151">
        <v>132268</v>
      </c>
      <c r="E6" s="152"/>
      <c r="F6" s="153">
        <v>98966</v>
      </c>
      <c r="G6" s="154"/>
      <c r="H6" s="155"/>
    </row>
    <row r="7" spans="1:8" x14ac:dyDescent="0.15">
      <c r="A7" s="136" t="s">
        <v>519</v>
      </c>
      <c r="B7" s="141"/>
      <c r="C7" s="142"/>
      <c r="D7" s="143">
        <v>148989</v>
      </c>
      <c r="E7" s="144"/>
      <c r="F7" s="145">
        <v>204757</v>
      </c>
      <c r="G7" s="146"/>
      <c r="H7" s="147"/>
    </row>
    <row r="8" spans="1:8" x14ac:dyDescent="0.15">
      <c r="A8" s="148"/>
      <c r="B8" s="149"/>
      <c r="C8" s="150"/>
      <c r="D8" s="151">
        <v>56500</v>
      </c>
      <c r="E8" s="152"/>
      <c r="F8" s="153">
        <v>106071</v>
      </c>
      <c r="G8" s="154"/>
      <c r="H8" s="155"/>
    </row>
    <row r="9" spans="1:8" x14ac:dyDescent="0.15">
      <c r="A9" s="136" t="s">
        <v>520</v>
      </c>
      <c r="B9" s="141"/>
      <c r="C9" s="142"/>
      <c r="D9" s="143">
        <v>128688</v>
      </c>
      <c r="E9" s="144"/>
      <c r="F9" s="145">
        <v>194971</v>
      </c>
      <c r="G9" s="146"/>
      <c r="H9" s="147"/>
    </row>
    <row r="10" spans="1:8" x14ac:dyDescent="0.15">
      <c r="A10" s="148"/>
      <c r="B10" s="149"/>
      <c r="C10" s="150"/>
      <c r="D10" s="151">
        <v>53440</v>
      </c>
      <c r="E10" s="152"/>
      <c r="F10" s="153">
        <v>105966</v>
      </c>
      <c r="G10" s="154"/>
      <c r="H10" s="155"/>
    </row>
    <row r="11" spans="1:8" x14ac:dyDescent="0.15">
      <c r="A11" s="136" t="s">
        <v>521</v>
      </c>
      <c r="B11" s="141"/>
      <c r="C11" s="142"/>
      <c r="D11" s="143">
        <v>139783</v>
      </c>
      <c r="E11" s="144"/>
      <c r="F11" s="145">
        <v>224172</v>
      </c>
      <c r="G11" s="146"/>
      <c r="H11" s="147"/>
    </row>
    <row r="12" spans="1:8" x14ac:dyDescent="0.15">
      <c r="A12" s="148"/>
      <c r="B12" s="149"/>
      <c r="C12" s="156"/>
      <c r="D12" s="151">
        <v>79410</v>
      </c>
      <c r="E12" s="152"/>
      <c r="F12" s="153">
        <v>117611</v>
      </c>
      <c r="G12" s="154"/>
      <c r="H12" s="155"/>
    </row>
    <row r="13" spans="1:8" x14ac:dyDescent="0.15">
      <c r="A13" s="136"/>
      <c r="B13" s="141"/>
      <c r="C13" s="157"/>
      <c r="D13" s="158">
        <v>149360</v>
      </c>
      <c r="E13" s="159"/>
      <c r="F13" s="160">
        <v>204202</v>
      </c>
      <c r="G13" s="161"/>
      <c r="H13" s="147"/>
    </row>
    <row r="14" spans="1:8" x14ac:dyDescent="0.15">
      <c r="A14" s="148"/>
      <c r="B14" s="149"/>
      <c r="C14" s="150"/>
      <c r="D14" s="151">
        <v>72272</v>
      </c>
      <c r="E14" s="152"/>
      <c r="F14" s="153">
        <v>107007</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7.15</v>
      </c>
      <c r="C19" s="162">
        <f>ROUND(VALUE(SUBSTITUTE(実質収支比率等に係る経年分析!G$48,"▲","-")),2)</f>
        <v>7.37</v>
      </c>
      <c r="D19" s="162">
        <f>ROUND(VALUE(SUBSTITUTE(実質収支比率等に係る経年分析!H$48,"▲","-")),2)</f>
        <v>7.21</v>
      </c>
      <c r="E19" s="162">
        <f>ROUND(VALUE(SUBSTITUTE(実質収支比率等に係る経年分析!I$48,"▲","-")),2)</f>
        <v>5.53</v>
      </c>
      <c r="F19" s="162">
        <f>ROUND(VALUE(SUBSTITUTE(実質収支比率等に係る経年分析!J$48,"▲","-")),2)</f>
        <v>5.73</v>
      </c>
    </row>
    <row r="20" spans="1:11" x14ac:dyDescent="0.15">
      <c r="A20" s="162" t="s">
        <v>53</v>
      </c>
      <c r="B20" s="162">
        <f>ROUND(VALUE(SUBSTITUTE(実質収支比率等に係る経年分析!F$47,"▲","-")),2)</f>
        <v>27.32</v>
      </c>
      <c r="C20" s="162">
        <f>ROUND(VALUE(SUBSTITUTE(実質収支比率等に係る経年分析!G$47,"▲","-")),2)</f>
        <v>26.92</v>
      </c>
      <c r="D20" s="162">
        <f>ROUND(VALUE(SUBSTITUTE(実質収支比率等に係る経年分析!H$47,"▲","-")),2)</f>
        <v>27.06</v>
      </c>
      <c r="E20" s="162">
        <f>ROUND(VALUE(SUBSTITUTE(実質収支比率等に係る経年分析!I$47,"▲","-")),2)</f>
        <v>26.97</v>
      </c>
      <c r="F20" s="162">
        <f>ROUND(VALUE(SUBSTITUTE(実質収支比率等に係る経年分析!J$47,"▲","-")),2)</f>
        <v>25.89</v>
      </c>
    </row>
    <row r="21" spans="1:11" x14ac:dyDescent="0.15">
      <c r="A21" s="162" t="s">
        <v>54</v>
      </c>
      <c r="B21" s="162">
        <f>IF(ISNUMBER(VALUE(SUBSTITUTE(実質収支比率等に係る経年分析!F$49,"▲","-"))),ROUND(VALUE(SUBSTITUTE(実質収支比率等に係る経年分析!F$49,"▲","-")),2),NA())</f>
        <v>5.22</v>
      </c>
      <c r="C21" s="162">
        <f>IF(ISNUMBER(VALUE(SUBSTITUTE(実質収支比率等に係る経年分析!G$49,"▲","-"))),ROUND(VALUE(SUBSTITUTE(実質収支比率等に係る経年分析!G$49,"▲","-")),2),NA())</f>
        <v>-1.77</v>
      </c>
      <c r="D21" s="162">
        <f>IF(ISNUMBER(VALUE(SUBSTITUTE(実質収支比率等に係る経年分析!H$49,"▲","-"))),ROUND(VALUE(SUBSTITUTE(実質収支比率等に係る経年分析!H$49,"▲","-")),2),NA())</f>
        <v>-4.18</v>
      </c>
      <c r="E21" s="162">
        <f>IF(ISNUMBER(VALUE(SUBSTITUTE(実質収支比率等に係る経年分析!I$49,"▲","-"))),ROUND(VALUE(SUBSTITUTE(実質収支比率等に係る経年分析!I$49,"▲","-")),2),NA())</f>
        <v>-5.78</v>
      </c>
      <c r="F21" s="162">
        <f>IF(ISNUMBER(VALUE(SUBSTITUTE(実質収支比率等に係る経年分析!J$49,"▲","-"))),ROUND(VALUE(SUBSTITUTE(実質収支比率等に係る経年分析!J$49,"▲","-")),2),NA())</f>
        <v>-3.11</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#VALUE!</v>
      </c>
      <c r="C27" s="163" t="e">
        <f>IF(ROUND(VALUE(SUBSTITUTE(連結実質赤字比率に係る赤字・黒字の構成分析!F$43,"▲", "-")), 2) &gt;= 0, ABS(ROUND(VALUE(SUBSTITUTE(連結実質赤字比率に係る赤字・黒字の構成分析!F$43,"▲", "-")), 2)), NA())</f>
        <v>#VALUE!</v>
      </c>
      <c r="D27" s="163" t="e">
        <f>IF(ROUND(VALUE(SUBSTITUTE(連結実質赤字比率に係る赤字・黒字の構成分析!G$43,"▲", "-")), 2) &lt; 0, ABS(ROUND(VALUE(SUBSTITUTE(連結実質赤字比率に係る赤字・黒字の構成分析!G$43,"▲", "-")), 2)), NA())</f>
        <v>#VALUE!</v>
      </c>
      <c r="E27" s="163" t="e">
        <f>IF(ROUND(VALUE(SUBSTITUTE(連結実質赤字比率に係る赤字・黒字の構成分析!G$43,"▲", "-")), 2) &gt;= 0, ABS(ROUND(VALUE(SUBSTITUTE(連結実質赤字比率に係る赤字・黒字の構成分析!G$43,"▲", "-")), 2)), NA())</f>
        <v>#VALUE!</v>
      </c>
      <c r="F27" s="163" t="e">
        <f>IF(ROUND(VALUE(SUBSTITUTE(連結実質赤字比率に係る赤字・黒字の構成分析!H$43,"▲", "-")), 2) &lt; 0, ABS(ROUND(VALUE(SUBSTITUTE(連結実質赤字比率に係る赤字・黒字の構成分析!H$43,"▲", "-")), 2)), NA())</f>
        <v>#VALUE!</v>
      </c>
      <c r="G27" s="163" t="e">
        <f>IF(ROUND(VALUE(SUBSTITUTE(連結実質赤字比率に係る赤字・黒字の構成分析!H$43,"▲", "-")), 2) &gt;= 0, ABS(ROUND(VALUE(SUBSTITUTE(連結実質赤字比率に係る赤字・黒字の構成分析!H$43,"▲", "-")), 2)), NA())</f>
        <v>#VALUE!</v>
      </c>
      <c r="H27" s="163" t="e">
        <f>IF(ROUND(VALUE(SUBSTITUTE(連結実質赤字比率に係る赤字・黒字の構成分析!I$43,"▲", "-")), 2) &lt; 0, ABS(ROUND(VALUE(SUBSTITUTE(連結実質赤字比率に係る赤字・黒字の構成分析!I$43,"▲", "-")), 2)), NA())</f>
        <v>#VALUE!</v>
      </c>
      <c r="I27" s="163" t="e">
        <f>IF(ROUND(VALUE(SUBSTITUTE(連結実質赤字比率に係る赤字・黒字の構成分析!I$43,"▲", "-")), 2) &gt;= 0, ABS(ROUND(VALUE(SUBSTITUTE(連結実質赤字比率に係る赤字・黒字の構成分析!I$43,"▲", "-")), 2)), NA())</f>
        <v>#VALUE!</v>
      </c>
      <c r="J27" s="163" t="e">
        <f>IF(ROUND(VALUE(SUBSTITUTE(連結実質赤字比率に係る赤字・黒字の構成分析!J$43,"▲", "-")), 2) &lt; 0, ABS(ROUND(VALUE(SUBSTITUTE(連結実質赤字比率に係る赤字・黒字の構成分析!J$43,"▲", "-")), 2)), NA())</f>
        <v>#VALUE!</v>
      </c>
      <c r="K27" s="163" t="e">
        <f>IF(ROUND(VALUE(SUBSTITUTE(連結実質赤字比率に係る赤字・黒字の構成分析!J$43,"▲", "-")), 2) &gt;= 0, ABS(ROUND(VALUE(SUBSTITUTE(連結実質赤字比率に係る赤字・黒字の構成分析!J$43,"▲", "-")), 2)), NA())</f>
        <v>#VALUE!</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e">
        <f>IF(連結実質赤字比率に係る赤字・黒字の構成分析!C$41="",NA(),連結実質赤字比率に係る赤字・黒字の構成分析!C$41)</f>
        <v>#N/A</v>
      </c>
      <c r="B29" s="163" t="e">
        <f>IF(ROUND(VALUE(SUBSTITUTE(連結実質赤字比率に係る赤字・黒字の構成分析!F$41,"▲", "-")), 2) &lt; 0, ABS(ROUND(VALUE(SUBSTITUTE(連結実質赤字比率に係る赤字・黒字の構成分析!F$41,"▲", "-")), 2)), NA())</f>
        <v>#VALUE!</v>
      </c>
      <c r="C29" s="163" t="e">
        <f>IF(ROUND(VALUE(SUBSTITUTE(連結実質赤字比率に係る赤字・黒字の構成分析!F$41,"▲", "-")), 2) &gt;= 0, ABS(ROUND(VALUE(SUBSTITUTE(連結実質赤字比率に係る赤字・黒字の構成分析!F$41,"▲", "-")), 2)), NA())</f>
        <v>#VALUE!</v>
      </c>
      <c r="D29" s="163" t="e">
        <f>IF(ROUND(VALUE(SUBSTITUTE(連結実質赤字比率に係る赤字・黒字の構成分析!G$41,"▲", "-")), 2) &lt; 0, ABS(ROUND(VALUE(SUBSTITUTE(連結実質赤字比率に係る赤字・黒字の構成分析!G$41,"▲", "-")), 2)), NA())</f>
        <v>#VALUE!</v>
      </c>
      <c r="E29" s="163" t="e">
        <f>IF(ROUND(VALUE(SUBSTITUTE(連結実質赤字比率に係る赤字・黒字の構成分析!G$41,"▲", "-")), 2) &gt;= 0, ABS(ROUND(VALUE(SUBSTITUTE(連結実質赤字比率に係る赤字・黒字の構成分析!G$41,"▲", "-")), 2)), NA())</f>
        <v>#VALUE!</v>
      </c>
      <c r="F29" s="163" t="e">
        <f>IF(ROUND(VALUE(SUBSTITUTE(連結実質赤字比率に係る赤字・黒字の構成分析!H$41,"▲", "-")), 2) &lt; 0, ABS(ROUND(VALUE(SUBSTITUTE(連結実質赤字比率に係る赤字・黒字の構成分析!H$41,"▲", "-")), 2)), NA())</f>
        <v>#VALUE!</v>
      </c>
      <c r="G29" s="163" t="e">
        <f>IF(ROUND(VALUE(SUBSTITUTE(連結実質赤字比率に係る赤字・黒字の構成分析!H$41,"▲", "-")), 2) &gt;= 0, ABS(ROUND(VALUE(SUBSTITUTE(連結実質赤字比率に係る赤字・黒字の構成分析!H$41,"▲", "-")), 2)), NA())</f>
        <v>#VALUE!</v>
      </c>
      <c r="H29" s="163" t="e">
        <f>IF(ROUND(VALUE(SUBSTITUTE(連結実質赤字比率に係る赤字・黒字の構成分析!I$41,"▲", "-")), 2) &lt; 0, ABS(ROUND(VALUE(SUBSTITUTE(連結実質赤字比率に係る赤字・黒字の構成分析!I$41,"▲", "-")), 2)), NA())</f>
        <v>#VALUE!</v>
      </c>
      <c r="I29" s="163" t="e">
        <f>IF(ROUND(VALUE(SUBSTITUTE(連結実質赤字比率に係る赤字・黒字の構成分析!I$41,"▲", "-")), 2) &gt;= 0, ABS(ROUND(VALUE(SUBSTITUTE(連結実質赤字比率に係る赤字・黒字の構成分析!I$41,"▲", "-")), 2)), NA())</f>
        <v>#VALUE!</v>
      </c>
      <c r="J29" s="163" t="e">
        <f>IF(ROUND(VALUE(SUBSTITUTE(連結実質赤字比率に係る赤字・黒字の構成分析!J$41,"▲", "-")), 2) &lt; 0, ABS(ROUND(VALUE(SUBSTITUTE(連結実質赤字比率に係る赤字・黒字の構成分析!J$41,"▲", "-")), 2)), NA())</f>
        <v>#VALUE!</v>
      </c>
      <c r="K29" s="163" t="e">
        <f>IF(ROUND(VALUE(SUBSTITUTE(連結実質赤字比率に係る赤字・黒字の構成分析!J$41,"▲", "-")), 2) &gt;= 0, ABS(ROUND(VALUE(SUBSTITUTE(連結実質赤字比率に係る赤字・黒字の構成分析!J$41,"▲", "-")), 2)), NA())</f>
        <v>#VALUE!</v>
      </c>
    </row>
    <row r="30" spans="1:11" x14ac:dyDescent="0.15">
      <c r="A30" s="163" t="e">
        <f>IF(連結実質赤字比率に係る赤字・黒字の構成分析!C$40="",NA(),連結実質赤字比率に係る赤字・黒字の構成分析!C$40)</f>
        <v>#N/A</v>
      </c>
      <c r="B30" s="163" t="e">
        <f>IF(ROUND(VALUE(SUBSTITUTE(連結実質赤字比率に係る赤字・黒字の構成分析!F$40,"▲", "-")), 2) &lt; 0, ABS(ROUND(VALUE(SUBSTITUTE(連結実質赤字比率に係る赤字・黒字の構成分析!F$40,"▲", "-")), 2)), NA())</f>
        <v>#VALUE!</v>
      </c>
      <c r="C30" s="163" t="e">
        <f>IF(ROUND(VALUE(SUBSTITUTE(連結実質赤字比率に係る赤字・黒字の構成分析!F$40,"▲", "-")), 2) &gt;= 0, ABS(ROUND(VALUE(SUBSTITUTE(連結実質赤字比率に係る赤字・黒字の構成分析!F$40,"▲", "-")), 2)), NA())</f>
        <v>#VALUE!</v>
      </c>
      <c r="D30" s="163" t="e">
        <f>IF(ROUND(VALUE(SUBSTITUTE(連結実質赤字比率に係る赤字・黒字の構成分析!G$40,"▲", "-")), 2) &lt; 0, ABS(ROUND(VALUE(SUBSTITUTE(連結実質赤字比率に係る赤字・黒字の構成分析!G$40,"▲", "-")), 2)), NA())</f>
        <v>#VALUE!</v>
      </c>
      <c r="E30" s="163" t="e">
        <f>IF(ROUND(VALUE(SUBSTITUTE(連結実質赤字比率に係る赤字・黒字の構成分析!G$40,"▲", "-")), 2) &gt;= 0, ABS(ROUND(VALUE(SUBSTITUTE(連結実質赤字比率に係る赤字・黒字の構成分析!G$40,"▲", "-")), 2)), NA())</f>
        <v>#VALUE!</v>
      </c>
      <c r="F30" s="163" t="e">
        <f>IF(ROUND(VALUE(SUBSTITUTE(連結実質赤字比率に係る赤字・黒字の構成分析!H$40,"▲", "-")), 2) &lt; 0, ABS(ROUND(VALUE(SUBSTITUTE(連結実質赤字比率に係る赤字・黒字の構成分析!H$40,"▲", "-")), 2)), NA())</f>
        <v>#VALUE!</v>
      </c>
      <c r="G30" s="163" t="e">
        <f>IF(ROUND(VALUE(SUBSTITUTE(連結実質赤字比率に係る赤字・黒字の構成分析!H$40,"▲", "-")), 2) &gt;= 0, ABS(ROUND(VALUE(SUBSTITUTE(連結実質赤字比率に係る赤字・黒字の構成分析!H$40,"▲", "-")), 2)), NA())</f>
        <v>#VALUE!</v>
      </c>
      <c r="H30" s="163" t="e">
        <f>IF(ROUND(VALUE(SUBSTITUTE(連結実質赤字比率に係る赤字・黒字の構成分析!I$40,"▲", "-")), 2) &lt; 0, ABS(ROUND(VALUE(SUBSTITUTE(連結実質赤字比率に係る赤字・黒字の構成分析!I$40,"▲", "-")), 2)), NA())</f>
        <v>#VALUE!</v>
      </c>
      <c r="I30" s="163" t="e">
        <f>IF(ROUND(VALUE(SUBSTITUTE(連結実質赤字比率に係る赤字・黒字の構成分析!I$40,"▲", "-")), 2) &gt;= 0, ABS(ROUND(VALUE(SUBSTITUTE(連結実質赤字比率に係る赤字・黒字の構成分析!I$40,"▲", "-")), 2)), NA())</f>
        <v>#VALUE!</v>
      </c>
      <c r="J30" s="163" t="e">
        <f>IF(ROUND(VALUE(SUBSTITUTE(連結実質赤字比率に係る赤字・黒字の構成分析!J$40,"▲", "-")), 2) &lt; 0, ABS(ROUND(VALUE(SUBSTITUTE(連結実質赤字比率に係る赤字・黒字の構成分析!J$40,"▲", "-")), 2)), NA())</f>
        <v>#VALUE!</v>
      </c>
      <c r="K30" s="163" t="e">
        <f>IF(ROUND(VALUE(SUBSTITUTE(連結実質赤字比率に係る赤字・黒字の構成分析!J$40,"▲", "-")), 2) &gt;= 0, ABS(ROUND(VALUE(SUBSTITUTE(連結実質赤字比率に係る赤字・黒字の構成分析!J$40,"▲", "-")), 2)), NA())</f>
        <v>#VALUE!</v>
      </c>
    </row>
    <row r="31" spans="1:11" x14ac:dyDescent="0.15">
      <c r="A31" s="163" t="str">
        <f>IF(連結実質赤字比率に係る赤字・黒字の構成分析!C$39="",NA(),連結実質赤字比率に係る赤字・黒字の構成分析!C$39)</f>
        <v>後期高齢者医療保険特別会計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0.01</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0.03</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0.01</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0.02</v>
      </c>
    </row>
    <row r="32" spans="1:11" x14ac:dyDescent="0.15">
      <c r="A32" s="163" t="str">
        <f>IF(連結実質赤字比率に係る赤字・黒字の構成分析!C$38="",NA(),連結実質赤字比率に係る赤字・黒字の構成分析!C$38)</f>
        <v>国民健康保険特別会計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0.31</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0.26</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0.13</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0.28999999999999998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0.06</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0.8</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0.87</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0.89</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0.71</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0.73</v>
      </c>
    </row>
    <row r="34" spans="1:16" x14ac:dyDescent="0.15">
      <c r="A34" s="163" t="str">
        <f>IF(連結実質赤字比率に係る赤字・黒字の構成分析!C$36="",NA(),連結実質赤字比率に係る赤字・黒字の構成分析!C$36)</f>
        <v>一般会計</v>
      </c>
      <c r="B34" s="163" t="e">
        <f>IF(ROUND(VALUE(SUBSTITUTE(連結実質赤字比率に係る赤字・黒字の構成分析!F$36,"▲", "-")), 2) &lt; 0, ABS(ROUND(VALUE(SUBSTITUTE(連結実質赤字比率に係る赤字・黒字の構成分析!F$36,"▲", "-")), 2)), NA())</f>
        <v>#N/A</v>
      </c>
      <c r="C34" s="163">
        <f>IF(ROUND(VALUE(SUBSTITUTE(連結実質赤字比率に係る赤字・黒字の構成分析!F$36,"▲", "-")), 2) &gt;= 0, ABS(ROUND(VALUE(SUBSTITUTE(連結実質赤字比率に係る赤字・黒字の構成分析!F$36,"▲", "-")), 2)), NA())</f>
        <v>7.15</v>
      </c>
      <c r="D34" s="163" t="e">
        <f>IF(ROUND(VALUE(SUBSTITUTE(連結実質赤字比率に係る赤字・黒字の構成分析!G$36,"▲", "-")), 2) &lt; 0, ABS(ROUND(VALUE(SUBSTITUTE(連結実質赤字比率に係る赤字・黒字の構成分析!G$36,"▲", "-")), 2)), NA())</f>
        <v>#N/A</v>
      </c>
      <c r="E34" s="163">
        <f>IF(ROUND(VALUE(SUBSTITUTE(連結実質赤字比率に係る赤字・黒字の構成分析!G$36,"▲", "-")), 2) &gt;= 0, ABS(ROUND(VALUE(SUBSTITUTE(連結実質赤字比率に係る赤字・黒字の構成分析!G$36,"▲", "-")), 2)), NA())</f>
        <v>7.37</v>
      </c>
      <c r="F34" s="163" t="e">
        <f>IF(ROUND(VALUE(SUBSTITUTE(連結実質赤字比率に係る赤字・黒字の構成分析!H$36,"▲", "-")), 2) &lt; 0, ABS(ROUND(VALUE(SUBSTITUTE(連結実質赤字比率に係る赤字・黒字の構成分析!H$36,"▲", "-")), 2)), NA())</f>
        <v>#N/A</v>
      </c>
      <c r="G34" s="163">
        <f>IF(ROUND(VALUE(SUBSTITUTE(連結実質赤字比率に係る赤字・黒字の構成分析!H$36,"▲", "-")), 2) &gt;= 0, ABS(ROUND(VALUE(SUBSTITUTE(連結実質赤字比率に係る赤字・黒字の構成分析!H$36,"▲", "-")), 2)), NA())</f>
        <v>7.2</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5.53</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5.73</v>
      </c>
    </row>
    <row r="35" spans="1:16" x14ac:dyDescent="0.15">
      <c r="A35" s="163" t="str">
        <f>IF(連結実質赤字比率に係る赤字・黒字の構成分析!C$35="",NA(),連結実質赤字比率に係る赤字・黒字の構成分析!C$35)</f>
        <v>水道事業会計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5.46</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5.84</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6.52</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6.17</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6.42</v>
      </c>
    </row>
    <row r="36" spans="1:16" x14ac:dyDescent="0.15">
      <c r="A36" s="163" t="str">
        <f>IF(連結実質赤字比率に係る赤字・黒字の構成分析!C$34="",NA(),連結実質赤字比率に係る赤字・黒字の構成分析!C$34)</f>
        <v>下水道事業会計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5.12</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6.6</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8.19</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9.1999999999999993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9.52</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720</v>
      </c>
      <c r="E42" s="164"/>
      <c r="F42" s="164"/>
      <c r="G42" s="164">
        <f>'実質公債費比率（分子）の構造'!L$52</f>
        <v>739</v>
      </c>
      <c r="H42" s="164"/>
      <c r="I42" s="164"/>
      <c r="J42" s="164">
        <f>'実質公債費比率（分子）の構造'!M$52</f>
        <v>820</v>
      </c>
      <c r="K42" s="164"/>
      <c r="L42" s="164"/>
      <c r="M42" s="164">
        <f>'実質公債費比率（分子）の構造'!N$52</f>
        <v>824</v>
      </c>
      <c r="N42" s="164"/>
      <c r="O42" s="164"/>
      <c r="P42" s="164">
        <f>'実質公債費比率（分子）の構造'!O$52</f>
        <v>900</v>
      </c>
    </row>
    <row r="43" spans="1:16" x14ac:dyDescent="0.15">
      <c r="A43" s="164" t="s">
        <v>16</v>
      </c>
      <c r="B43" s="164" t="str">
        <f>'実質公債費比率（分子）の構造'!K$51</f>
        <v>-</v>
      </c>
      <c r="C43" s="164"/>
      <c r="D43" s="164"/>
      <c r="E43" s="164" t="str">
        <f>'実質公債費比率（分子）の構造'!L$51</f>
        <v>-</v>
      </c>
      <c r="F43" s="164"/>
      <c r="G43" s="164"/>
      <c r="H43" s="164" t="str">
        <f>'実質公債費比率（分子）の構造'!M$51</f>
        <v>-</v>
      </c>
      <c r="I43" s="164"/>
      <c r="J43" s="164"/>
      <c r="K43" s="164" t="str">
        <f>'実質公債費比率（分子）の構造'!N$51</f>
        <v>-</v>
      </c>
      <c r="L43" s="164"/>
      <c r="M43" s="164"/>
      <c r="N43" s="164" t="str">
        <f>'実質公債費比率（分子）の構造'!O$51</f>
        <v>-</v>
      </c>
      <c r="O43" s="164"/>
      <c r="P43" s="164"/>
    </row>
    <row r="44" spans="1:16" x14ac:dyDescent="0.15">
      <c r="A44" s="164" t="s">
        <v>62</v>
      </c>
      <c r="B44" s="164">
        <f>'実質公債費比率（分子）の構造'!K$50</f>
        <v>18</v>
      </c>
      <c r="C44" s="164"/>
      <c r="D44" s="164"/>
      <c r="E44" s="164">
        <f>'実質公債費比率（分子）の構造'!L$50</f>
        <v>10</v>
      </c>
      <c r="F44" s="164"/>
      <c r="G44" s="164"/>
      <c r="H44" s="164">
        <f>'実質公債費比率（分子）の構造'!M$50</f>
        <v>0</v>
      </c>
      <c r="I44" s="164"/>
      <c r="J44" s="164"/>
      <c r="K44" s="164" t="str">
        <f>'実質公債費比率（分子）の構造'!N$50</f>
        <v>-</v>
      </c>
      <c r="L44" s="164"/>
      <c r="M44" s="164"/>
      <c r="N44" s="164">
        <f>'実質公債費比率（分子）の構造'!O$50</f>
        <v>0</v>
      </c>
      <c r="O44" s="164"/>
      <c r="P44" s="164"/>
    </row>
    <row r="45" spans="1:16" x14ac:dyDescent="0.15">
      <c r="A45" s="164" t="s">
        <v>63</v>
      </c>
      <c r="B45" s="164">
        <f>'実質公債費比率（分子）の構造'!K$49</f>
        <v>9</v>
      </c>
      <c r="C45" s="164"/>
      <c r="D45" s="164"/>
      <c r="E45" s="164">
        <f>'実質公債費比率（分子）の構造'!L$49</f>
        <v>8</v>
      </c>
      <c r="F45" s="164"/>
      <c r="G45" s="164"/>
      <c r="H45" s="164">
        <f>'実質公債費比率（分子）の構造'!M$49</f>
        <v>8</v>
      </c>
      <c r="I45" s="164"/>
      <c r="J45" s="164"/>
      <c r="K45" s="164">
        <f>'実質公債費比率（分子）の構造'!N$49</f>
        <v>8</v>
      </c>
      <c r="L45" s="164"/>
      <c r="M45" s="164"/>
      <c r="N45" s="164">
        <f>'実質公債費比率（分子）の構造'!O$49</f>
        <v>8</v>
      </c>
      <c r="O45" s="164"/>
      <c r="P45" s="164"/>
    </row>
    <row r="46" spans="1:16" x14ac:dyDescent="0.15">
      <c r="A46" s="164" t="s">
        <v>64</v>
      </c>
      <c r="B46" s="164">
        <f>'実質公債費比率（分子）の構造'!K$48</f>
        <v>85</v>
      </c>
      <c r="C46" s="164"/>
      <c r="D46" s="164"/>
      <c r="E46" s="164">
        <f>'実質公債費比率（分子）の構造'!L$48</f>
        <v>77</v>
      </c>
      <c r="F46" s="164"/>
      <c r="G46" s="164"/>
      <c r="H46" s="164">
        <f>'実質公債費比率（分子）の構造'!M$48</f>
        <v>68</v>
      </c>
      <c r="I46" s="164"/>
      <c r="J46" s="164"/>
      <c r="K46" s="164">
        <f>'実質公債費比率（分子）の構造'!N$48</f>
        <v>61</v>
      </c>
      <c r="L46" s="164"/>
      <c r="M46" s="164"/>
      <c r="N46" s="164">
        <f>'実質公債費比率（分子）の構造'!O$48</f>
        <v>64</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978</v>
      </c>
      <c r="C49" s="164"/>
      <c r="D49" s="164"/>
      <c r="E49" s="164">
        <f>'実質公債費比率（分子）の構造'!L$45</f>
        <v>1034</v>
      </c>
      <c r="F49" s="164"/>
      <c r="G49" s="164"/>
      <c r="H49" s="164">
        <f>'実質公債費比率（分子）の構造'!M$45</f>
        <v>1146</v>
      </c>
      <c r="I49" s="164"/>
      <c r="J49" s="164"/>
      <c r="K49" s="164">
        <f>'実質公債費比率（分子）の構造'!N$45</f>
        <v>1159</v>
      </c>
      <c r="L49" s="164"/>
      <c r="M49" s="164"/>
      <c r="N49" s="164">
        <f>'実質公債費比率（分子）の構造'!O$45</f>
        <v>1281</v>
      </c>
      <c r="O49" s="164"/>
      <c r="P49" s="164"/>
    </row>
    <row r="50" spans="1:16" x14ac:dyDescent="0.15">
      <c r="A50" s="164" t="s">
        <v>67</v>
      </c>
      <c r="B50" s="164" t="e">
        <f>NA()</f>
        <v>#N/A</v>
      </c>
      <c r="C50" s="164">
        <f>IF(ISNUMBER('実質公債費比率（分子）の構造'!K$53),'実質公債費比率（分子）の構造'!K$53,NA())</f>
        <v>370</v>
      </c>
      <c r="D50" s="164" t="e">
        <f>NA()</f>
        <v>#N/A</v>
      </c>
      <c r="E50" s="164" t="e">
        <f>NA()</f>
        <v>#N/A</v>
      </c>
      <c r="F50" s="164">
        <f>IF(ISNUMBER('実質公債費比率（分子）の構造'!L$53),'実質公債費比率（分子）の構造'!L$53,NA())</f>
        <v>390</v>
      </c>
      <c r="G50" s="164" t="e">
        <f>NA()</f>
        <v>#N/A</v>
      </c>
      <c r="H50" s="164" t="e">
        <f>NA()</f>
        <v>#N/A</v>
      </c>
      <c r="I50" s="164">
        <f>IF(ISNUMBER('実質公債費比率（分子）の構造'!M$53),'実質公債費比率（分子）の構造'!M$53,NA())</f>
        <v>402</v>
      </c>
      <c r="J50" s="164" t="e">
        <f>NA()</f>
        <v>#N/A</v>
      </c>
      <c r="K50" s="164" t="e">
        <f>NA()</f>
        <v>#N/A</v>
      </c>
      <c r="L50" s="164">
        <f>IF(ISNUMBER('実質公債費比率（分子）の構造'!N$53),'実質公債費比率（分子）の構造'!N$53,NA())</f>
        <v>404</v>
      </c>
      <c r="M50" s="164" t="e">
        <f>NA()</f>
        <v>#N/A</v>
      </c>
      <c r="N50" s="164" t="e">
        <f>NA()</f>
        <v>#N/A</v>
      </c>
      <c r="O50" s="164">
        <f>IF(ISNUMBER('実質公債費比率（分子）の構造'!O$53),'実質公債費比率（分子）の構造'!O$53,NA())</f>
        <v>453</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8474</v>
      </c>
      <c r="E56" s="163"/>
      <c r="F56" s="163"/>
      <c r="G56" s="163">
        <f>'将来負担比率（分子）の構造'!J$52</f>
        <v>8550</v>
      </c>
      <c r="H56" s="163"/>
      <c r="I56" s="163"/>
      <c r="J56" s="163">
        <f>'将来負担比率（分子）の構造'!K$52</f>
        <v>8314</v>
      </c>
      <c r="K56" s="163"/>
      <c r="L56" s="163"/>
      <c r="M56" s="163">
        <f>'将来負担比率（分子）の構造'!L$52</f>
        <v>7981</v>
      </c>
      <c r="N56" s="163"/>
      <c r="O56" s="163"/>
      <c r="P56" s="163">
        <f>'将来負担比率（分子）の構造'!M$52</f>
        <v>7484</v>
      </c>
    </row>
    <row r="57" spans="1:16" x14ac:dyDescent="0.15">
      <c r="A57" s="163" t="s">
        <v>42</v>
      </c>
      <c r="B57" s="163"/>
      <c r="C57" s="163"/>
      <c r="D57" s="163">
        <f>'将来負担比率（分子）の構造'!I$51</f>
        <v>528</v>
      </c>
      <c r="E57" s="163"/>
      <c r="F57" s="163"/>
      <c r="G57" s="163">
        <f>'将来負担比率（分子）の構造'!J$51</f>
        <v>490</v>
      </c>
      <c r="H57" s="163"/>
      <c r="I57" s="163"/>
      <c r="J57" s="163">
        <f>'将来負担比率（分子）の構造'!K$51</f>
        <v>486</v>
      </c>
      <c r="K57" s="163"/>
      <c r="L57" s="163"/>
      <c r="M57" s="163">
        <f>'将来負担比率（分子）の構造'!L$51</f>
        <v>476</v>
      </c>
      <c r="N57" s="163"/>
      <c r="O57" s="163"/>
      <c r="P57" s="163">
        <f>'将来負担比率（分子）の構造'!M$51</f>
        <v>469</v>
      </c>
    </row>
    <row r="58" spans="1:16" x14ac:dyDescent="0.15">
      <c r="A58" s="163" t="s">
        <v>41</v>
      </c>
      <c r="B58" s="163"/>
      <c r="C58" s="163"/>
      <c r="D58" s="163">
        <f>'将来負担比率（分子）の構造'!I$50</f>
        <v>4017</v>
      </c>
      <c r="E58" s="163"/>
      <c r="F58" s="163"/>
      <c r="G58" s="163">
        <f>'将来負担比率（分子）の構造'!J$50</f>
        <v>4464</v>
      </c>
      <c r="H58" s="163"/>
      <c r="I58" s="163"/>
      <c r="J58" s="163">
        <f>'将来負担比率（分子）の構造'!K$50</f>
        <v>4473</v>
      </c>
      <c r="K58" s="163"/>
      <c r="L58" s="163"/>
      <c r="M58" s="163">
        <f>'将来負担比率（分子）の構造'!L$50</f>
        <v>4479</v>
      </c>
      <c r="N58" s="163"/>
      <c r="O58" s="163"/>
      <c r="P58" s="163">
        <f>'将来負担比率（分子）の構造'!M$50</f>
        <v>4496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1214</v>
      </c>
      <c r="C62" s="163"/>
      <c r="D62" s="163"/>
      <c r="E62" s="163">
        <f>'将来負担比率（分子）の構造'!J$45</f>
        <v>1156</v>
      </c>
      <c r="F62" s="163"/>
      <c r="G62" s="163"/>
      <c r="H62" s="163">
        <f>'将来負担比率（分子）の構造'!K$45</f>
        <v>1103</v>
      </c>
      <c r="I62" s="163"/>
      <c r="J62" s="163"/>
      <c r="K62" s="163">
        <f>'将来負担比率（分子）の構造'!L$45</f>
        <v>1110</v>
      </c>
      <c r="L62" s="163"/>
      <c r="M62" s="163"/>
      <c r="N62" s="163">
        <f>'将来負担比率（分子）の構造'!M$45</f>
        <v>1132</v>
      </c>
      <c r="O62" s="163"/>
      <c r="P62" s="163"/>
    </row>
    <row r="63" spans="1:16" x14ac:dyDescent="0.15">
      <c r="A63" s="163" t="s">
        <v>34</v>
      </c>
      <c r="B63" s="163">
        <f>'将来負担比率（分子）の構造'!I$44</f>
        <v>65</v>
      </c>
      <c r="C63" s="163"/>
      <c r="D63" s="163"/>
      <c r="E63" s="163">
        <f>'将来負担比率（分子）の構造'!J$44</f>
        <v>91</v>
      </c>
      <c r="F63" s="163"/>
      <c r="G63" s="163"/>
      <c r="H63" s="163">
        <f>'将来負担比率（分子）の構造'!K$44</f>
        <v>84</v>
      </c>
      <c r="I63" s="163"/>
      <c r="J63" s="163"/>
      <c r="K63" s="163">
        <f>'将来負担比率（分子）の構造'!L$44</f>
        <v>76</v>
      </c>
      <c r="L63" s="163"/>
      <c r="M63" s="163"/>
      <c r="N63" s="163">
        <f>'将来負担比率（分子）の構造'!M$44</f>
        <v>68</v>
      </c>
      <c r="O63" s="163"/>
      <c r="P63" s="163"/>
    </row>
    <row r="64" spans="1:16" x14ac:dyDescent="0.15">
      <c r="A64" s="163" t="s">
        <v>33</v>
      </c>
      <c r="B64" s="163">
        <f>'将来負担比率（分子）の構造'!I$43</f>
        <v>323</v>
      </c>
      <c r="C64" s="163"/>
      <c r="D64" s="163"/>
      <c r="E64" s="163">
        <f>'将来負担比率（分子）の構造'!J$43</f>
        <v>411</v>
      </c>
      <c r="F64" s="163"/>
      <c r="G64" s="163"/>
      <c r="H64" s="163">
        <f>'将来負担比率（分子）の構造'!K$43</f>
        <v>483</v>
      </c>
      <c r="I64" s="163"/>
      <c r="J64" s="163"/>
      <c r="K64" s="163">
        <f>'将来負担比率（分子）の構造'!L$43</f>
        <v>546</v>
      </c>
      <c r="L64" s="163"/>
      <c r="M64" s="163"/>
      <c r="N64" s="163">
        <f>'将来負担比率（分子）の構造'!M$43</f>
        <v>560</v>
      </c>
      <c r="O64" s="163"/>
      <c r="P64" s="163"/>
    </row>
    <row r="65" spans="1:16" x14ac:dyDescent="0.15">
      <c r="A65" s="163" t="s">
        <v>32</v>
      </c>
      <c r="B65" s="163">
        <f>'将来負担比率（分子）の構造'!I$42</f>
        <v>85</v>
      </c>
      <c r="C65" s="163"/>
      <c r="D65" s="163"/>
      <c r="E65" s="163">
        <f>'将来負担比率（分子）の構造'!J$42</f>
        <v>56</v>
      </c>
      <c r="F65" s="163"/>
      <c r="G65" s="163"/>
      <c r="H65" s="163">
        <f>'将来負担比率（分子）の構造'!K$42</f>
        <v>37</v>
      </c>
      <c r="I65" s="163"/>
      <c r="J65" s="163"/>
      <c r="K65" s="163">
        <f>'将来負担比率（分子）の構造'!L$42</f>
        <v>24</v>
      </c>
      <c r="L65" s="163"/>
      <c r="M65" s="163"/>
      <c r="N65" s="163">
        <f>'将来負担比率（分子）の構造'!M$42</f>
        <v>12</v>
      </c>
      <c r="O65" s="163"/>
      <c r="P65" s="163"/>
    </row>
    <row r="66" spans="1:16" x14ac:dyDescent="0.15">
      <c r="A66" s="163" t="s">
        <v>31</v>
      </c>
      <c r="B66" s="163">
        <f>'将来負担比率（分子）の構造'!I$41</f>
        <v>11379</v>
      </c>
      <c r="C66" s="163"/>
      <c r="D66" s="163"/>
      <c r="E66" s="163">
        <f>'将来負担比率（分子）の構造'!J$41</f>
        <v>11354</v>
      </c>
      <c r="F66" s="163"/>
      <c r="G66" s="163"/>
      <c r="H66" s="163">
        <f>'将来負担比率（分子）の構造'!K$41</f>
        <v>10932</v>
      </c>
      <c r="I66" s="163"/>
      <c r="J66" s="163"/>
      <c r="K66" s="163">
        <f>'将来負担比率（分子）の構造'!L$41</f>
        <v>10384</v>
      </c>
      <c r="L66" s="163"/>
      <c r="M66" s="163"/>
      <c r="N66" s="163">
        <f>'将来負担比率（分子）の構造'!M$41</f>
        <v>9669</v>
      </c>
      <c r="O66" s="163"/>
      <c r="P66" s="163"/>
    </row>
    <row r="67" spans="1:16" x14ac:dyDescent="0.15">
      <c r="A67" s="163" t="s">
        <v>71</v>
      </c>
      <c r="B67" s="163" t="e">
        <f>NA()</f>
        <v>#N/A</v>
      </c>
      <c r="C67" s="163">
        <f>IF(ISNUMBER('将来負担比率（分子）の構造'!I$53), IF('将来負担比率（分子）の構造'!I$53 &lt; 0, 0, '将来負担比率（分子）の構造'!I$53), NA())</f>
        <v>46</v>
      </c>
      <c r="D67" s="163" t="e">
        <f>NA()</f>
        <v>#N/A</v>
      </c>
      <c r="E67" s="163" t="e">
        <f>NA()</f>
        <v>#N/A</v>
      </c>
      <c r="F67" s="163">
        <f>IF(ISNUMBER('将来負担比率（分子）の構造'!J$53), IF('将来負担比率（分子）の構造'!J$53 &lt; 0, 0, '将来負担比率（分子）の構造'!J$53), NA())</f>
        <v>0</v>
      </c>
      <c r="G67" s="163" t="e">
        <f>NA()</f>
        <v>#N/A</v>
      </c>
      <c r="H67" s="163" t="e">
        <f>NA()</f>
        <v>#N/A</v>
      </c>
      <c r="I67" s="163">
        <f>IF(ISNUMBER('将来負担比率（分子）の構造'!K$53), IF('将来負担比率（分子）の構造'!K$53 &lt; 0, 0, '将来負担比率（分子）の構造'!K$53), NA())</f>
        <v>0</v>
      </c>
      <c r="J67" s="163" t="e">
        <f>NA()</f>
        <v>#N/A</v>
      </c>
      <c r="K67" s="163" t="e">
        <f>NA()</f>
        <v>#N/A</v>
      </c>
      <c r="L67" s="163">
        <f>IF(ISNUMBER('将来負担比率（分子）の構造'!L$53), IF('将来負担比率（分子）の構造'!L$53 &lt; 0, 0, '将来負担比率（分子）の構造'!L$53), NA())</f>
        <v>0</v>
      </c>
      <c r="M67" s="163" t="e">
        <f>NA()</f>
        <v>#N/A</v>
      </c>
      <c r="N67" s="163" t="e">
        <f>NA()</f>
        <v>#N/A</v>
      </c>
      <c r="O67" s="163">
        <f>IF(ISNUMBER('将来負担比率（分子）の構造'!M$53), IF('将来負担比率（分子）の構造'!M$53 &lt; 0, 0, '将来負担比率（分子）の構造'!M$53), NA())</f>
        <v>0</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1395</v>
      </c>
      <c r="C72" s="167">
        <f>基金残高に係る経年分析!G55</f>
        <v>1399</v>
      </c>
      <c r="D72" s="167">
        <f>基金残高に係る経年分析!H55</f>
        <v>1391</v>
      </c>
    </row>
    <row r="73" spans="1:16" x14ac:dyDescent="0.15">
      <c r="A73" s="166" t="s">
        <v>74</v>
      </c>
      <c r="B73" s="167">
        <f>基金残高に係る経年分析!F56</f>
        <v>739</v>
      </c>
      <c r="C73" s="167">
        <f>基金残高に係る経年分析!G56</f>
        <v>739</v>
      </c>
      <c r="D73" s="167">
        <f>基金残高に係る経年分析!H56</f>
        <v>706</v>
      </c>
    </row>
    <row r="74" spans="1:16" x14ac:dyDescent="0.15">
      <c r="A74" s="166" t="s">
        <v>75</v>
      </c>
      <c r="B74" s="167">
        <f>基金残高に係る経年分析!F57</f>
        <v>2209</v>
      </c>
      <c r="C74" s="167">
        <f>基金残高に係る経年分析!G57</f>
        <v>2227</v>
      </c>
      <c r="D74" s="167">
        <f>基金残高に係る経年分析!H57</f>
        <v>2282</v>
      </c>
    </row>
  </sheetData>
  <sheetProtection algorithmName="SHA-512" hashValue="KwdkXtuioYxtlu7je9Q5CD787RgNWSEUUNoDiij+XWYOvKKvDSAeDbkjB71BrRwWEKhA8dBdrW8HYwKEuY36pg==" saltValue="S2aP63K/Qb6fzoAdMdVZwA==" spinCount="100000"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 </cp:lastModifiedBy>
  <cp:lastPrinted>2026-03-10T06:47:14Z</cp:lastPrinted>
  <dcterms:created xsi:type="dcterms:W3CDTF">2026-02-23T04:17:44Z</dcterms:created>
  <dcterms:modified xsi:type="dcterms:W3CDTF">2026-09-18T00:11:01Z</dcterms:modified>
  <cp:category/>
</cp:coreProperties>
</file>