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I10" i="4" s="1"/>
  <c r="N6" i="5"/>
  <c r="B10" i="4" s="1"/>
  <c r="M6" i="5"/>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BB8" i="4"/>
  <c r="W8" i="4"/>
  <c r="P8"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<sst xmlns="http://schemas.openxmlformats.org/spreadsheetml/2006/main" count="301" uniqueCount="123">
  <si>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</si>
  <si>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</si>
  <si>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</si>
  <si>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</si>
  <si>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</si>
  <si>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</si>
  <si>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</si>
  <si>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</si>
  <si>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</si>
  <si>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</si>
  <si>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</si>
  <si>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</si>
  <si>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</si>
  <si>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</si>
  <si>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</si>
  <si>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</si>
  <si>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</si>
  <si>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</si>
  <si>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</si>
  <si>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</si>
  <si>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</si>
  <si>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</si>
  <si>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</si>
  <si>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</si>
  <si>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</si>
  <si>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</si>
  <si>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</si>
  <si>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</si>
  <si>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</si>
  <si>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</si>
  <si>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</si>
  <si>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</si>
  <si>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</si>
  <si>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</si>
  <si>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</si>
  <si>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</si>
  <si>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</si>
  <si>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</si>
  <si>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</si>
  <si>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</si>
  <si>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</si>
  <si>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</si>
  <si>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</si>
  <si>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</si>
  <si>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</si>
  <si>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</si>
  <si>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</si>
  <si>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</si>
  <si>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</si>
  <si>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</si>
  <si>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</si>
  <si>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</si>
  <si>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</si>
  <si>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</si>
  <si>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</si>
  <si>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</si>
  <si>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</si>
  <si>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</si>
  <si>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</si>
  <si>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</si>
  <si>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</si>
  <si>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</si>
  <si>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</si>
  <si>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</si>
  <si>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</si>
  <si>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</si>
  <si>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</si>
  <si>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</si>
  <si>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</si>
  <si>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</si>
  <si>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</si>
  <si>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</si>
  <si>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</si>
  <si>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</si>
  <si>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</si>
  <si>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</si>
  <si>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</si>
  <si>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</si>
  <si>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</si>
  <si>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</si>
  <si>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</si>
  <si>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</si>
  <si>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</si>
  <si>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</si>
  <si>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</si>
  <si>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</si>
  <si>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</si>
  <si>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</si>
  <si>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</si>
  <si>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</si>
  <si>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</si>
  <si>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</si>
  <si>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</si>
  <si>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</si>
  <si>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</si>
  <si>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</si>
  <si>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</si>
  <si>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</si>
  <si>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</si>
  <si>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</si>
  <si>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</si>
  <si>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</si>
  <si>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</si>
  <si>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</si>
  <si>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</si>
  <si>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</si>
  <si>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</si>
  <si>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</si>
  <si>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清水町</t>
  </si>
  <si>
    <t>法適用</t>
  </si>
  <si>
    <t>下水道事業</t>
  </si>
  <si>
    <t>公共下水道</t>
  </si>
  <si>
    <t>Cd1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</si>
  <si>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</si>
  <si>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</si>
  <si>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</si>
  <si>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</si>
  <si>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</si>
  <si>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</si>
  <si>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昭和52年度に建設事業開始のため、法定耐用年数を超えた管渠は存在しない。
　平成30年度に施設の改築更新・長寿命化計画を策定し、効率的な投資を進める。　</t>
    <rPh sb="1" eb="3">
      <t>ショウワ</t>
    </rPh>
    <rPh sb="5" eb="7">
      <t>ネンド</t>
    </rPh>
    <rPh sb="8" eb="10">
      <t>ケンセツ</t>
    </rPh>
    <rPh sb="10" eb="12">
      <t>ジギョウ</t>
    </rPh>
    <rPh sb="12" eb="14">
      <t>カイシ</t>
    </rPh>
    <rPh sb="18" eb="20">
      <t>ホウテイ</t>
    </rPh>
    <rPh sb="20" eb="22">
      <t>タイヨウ</t>
    </rPh>
    <rPh sb="22" eb="24">
      <t>ネンスウ</t>
    </rPh>
    <rPh sb="25" eb="26">
      <t>コ</t>
    </rPh>
    <rPh sb="28" eb="30">
      <t>カンキョ</t>
    </rPh>
    <rPh sb="31" eb="33">
      <t>ソンザイ</t>
    </rPh>
    <rPh sb="39" eb="41">
      <t>ヘイセイ</t>
    </rPh>
    <rPh sb="43" eb="45">
      <t>ネンド</t>
    </rPh>
    <rPh sb="46" eb="48">
      <t>シセツ</t>
    </rPh>
    <rPh sb="49" eb="51">
      <t>カイチク</t>
    </rPh>
    <rPh sb="51" eb="53">
      <t>コウシン</t>
    </rPh>
    <rPh sb="54" eb="55">
      <t>チョウ</t>
    </rPh>
    <rPh sb="55" eb="58">
      <t>ジュミョウカ</t>
    </rPh>
    <rPh sb="58" eb="60">
      <t>ケイカク</t>
    </rPh>
    <rPh sb="61" eb="63">
      <t>サクテイ</t>
    </rPh>
    <rPh sb="65" eb="68">
      <t>コウリツテキ</t>
    </rPh>
    <rPh sb="69" eb="71">
      <t>トウシ</t>
    </rPh>
    <rPh sb="72" eb="73">
      <t>スス</t>
    </rPh>
    <phoneticPr fontId="7"/>
  </si>
  <si>
    <t>　平成27年度から法適用事業としたことにより、以前のデーターは表記されない。
　経常収益の増は料金改定以外に見込めないため、中長期的視点に立った最小限の投資により経営の健全化を図る。</t>
    <rPh sb="1" eb="3">
      <t>ヘイセイ</t>
    </rPh>
    <rPh sb="23" eb="25">
      <t>イゼン</t>
    </rPh>
    <rPh sb="31" eb="33">
      <t>ヒョウキ</t>
    </rPh>
    <rPh sb="47" eb="49">
      <t>リョウキン</t>
    </rPh>
    <rPh sb="49" eb="51">
      <t>カイテイ</t>
    </rPh>
    <rPh sb="51" eb="53">
      <t>イガイ</t>
    </rPh>
    <rPh sb="54" eb="56">
      <t>ミコ</t>
    </rPh>
    <rPh sb="62" eb="63">
      <t>チュウ</t>
    </rPh>
    <rPh sb="63" eb="66">
      <t>チョウキテキ</t>
    </rPh>
    <rPh sb="66" eb="68">
      <t>シテン</t>
    </rPh>
    <rPh sb="69" eb="70">
      <t>タ</t>
    </rPh>
    <rPh sb="72" eb="75">
      <t>サイショウゲン</t>
    </rPh>
    <rPh sb="76" eb="78">
      <t>トウシ</t>
    </rPh>
    <rPh sb="81" eb="83">
      <t>ケイエイ</t>
    </rPh>
    <rPh sb="84" eb="87">
      <t>ケンゼンカ</t>
    </rPh>
    <rPh sb="88" eb="89">
      <t>ハカ</t>
    </rPh>
    <phoneticPr fontId="7"/>
  </si>
  <si>
    <t>　経常収支比率は、一般会計からの繰入金の減少により100％を下回っており、経営改善を図る必要がある。
　流動比率は、法適用２年目であり、留保資金もないことから資金が乏しく厳しい状況である。
　企業債償還額は減少傾向であり、企業債残高対事業規模比率は良いが、経費回収率及び汚水処理原価は悪化しており、より効率的な経営が求められる。
　水洗化率は高いものの処理区域以内人口の減少や事業所からの排水の減少により、施設利用率は低い状況である。</t>
    <rPh sb="9" eb="11">
      <t>イッパン</t>
    </rPh>
    <rPh sb="11" eb="13">
      <t>カイケイ</t>
    </rPh>
    <rPh sb="16" eb="18">
      <t>クリイレ</t>
    </rPh>
    <rPh sb="18" eb="19">
      <t>キン</t>
    </rPh>
    <rPh sb="20" eb="22">
      <t>ゲンショウ</t>
    </rPh>
    <rPh sb="30" eb="32">
      <t>シタマワ</t>
    </rPh>
    <rPh sb="37" eb="39">
      <t>ケイエイ</t>
    </rPh>
    <rPh sb="39" eb="41">
      <t>カイゼン</t>
    </rPh>
    <rPh sb="42" eb="43">
      <t>ハカ</t>
    </rPh>
    <rPh sb="44" eb="46">
      <t>ヒツヨウ</t>
    </rPh>
    <rPh sb="52" eb="54">
      <t>リュウドウ</t>
    </rPh>
    <rPh sb="54" eb="56">
      <t>ヒリツ</t>
    </rPh>
    <rPh sb="58" eb="59">
      <t>ホウ</t>
    </rPh>
    <rPh sb="59" eb="61">
      <t>テキヨウ</t>
    </rPh>
    <rPh sb="62" eb="64">
      <t>ネンメ</t>
    </rPh>
    <rPh sb="68" eb="70">
      <t>リュウホ</t>
    </rPh>
    <rPh sb="70" eb="72">
      <t>シキン</t>
    </rPh>
    <rPh sb="79" eb="81">
      <t>シキン</t>
    </rPh>
    <rPh sb="82" eb="83">
      <t>トボ</t>
    </rPh>
    <rPh sb="85" eb="86">
      <t>キビ</t>
    </rPh>
    <rPh sb="88" eb="90">
      <t>ジョウキョウ</t>
    </rPh>
    <rPh sb="96" eb="98">
      <t>キギョウ</t>
    </rPh>
    <rPh sb="98" eb="99">
      <t>サイ</t>
    </rPh>
    <rPh sb="99" eb="101">
      <t>ショウカン</t>
    </rPh>
    <rPh sb="101" eb="102">
      <t>ガク</t>
    </rPh>
    <rPh sb="103" eb="105">
      <t>ゲンショウ</t>
    </rPh>
    <rPh sb="105" eb="107">
      <t>ケイコウ</t>
    </rPh>
    <rPh sb="117" eb="119">
      <t>ジギョウ</t>
    </rPh>
    <rPh sb="119" eb="121">
      <t>キボ</t>
    </rPh>
    <rPh sb="124" eb="125">
      <t>ヨ</t>
    </rPh>
    <rPh sb="128" eb="130">
      <t>ケイヒ</t>
    </rPh>
    <rPh sb="130" eb="132">
      <t>カイシュウ</t>
    </rPh>
    <rPh sb="132" eb="133">
      <t>リツ</t>
    </rPh>
    <rPh sb="133" eb="134">
      <t>オヨ</t>
    </rPh>
    <rPh sb="135" eb="137">
      <t>オスイ</t>
    </rPh>
    <rPh sb="137" eb="139">
      <t>ショリ</t>
    </rPh>
    <rPh sb="139" eb="141">
      <t>ゲンカ</t>
    </rPh>
    <rPh sb="142" eb="144">
      <t>アッカ</t>
    </rPh>
    <rPh sb="151" eb="153">
      <t>コウリツ</t>
    </rPh>
    <rPh sb="153" eb="154">
      <t>テキ</t>
    </rPh>
    <rPh sb="155" eb="157">
      <t>ケイエイ</t>
    </rPh>
    <rPh sb="158" eb="159">
      <t>モト</t>
    </rPh>
    <rPh sb="166" eb="169">
      <t>スイセンカ</t>
    </rPh>
    <rPh sb="169" eb="170">
      <t>リツ</t>
    </rPh>
    <rPh sb="171" eb="172">
      <t>タカ</t>
    </rPh>
    <rPh sb="176" eb="178">
      <t>ショリ</t>
    </rPh>
    <rPh sb="178" eb="180">
      <t>クイキ</t>
    </rPh>
    <rPh sb="180" eb="182">
      <t>イナイ</t>
    </rPh>
    <rPh sb="182" eb="184">
      <t>ジンコウ</t>
    </rPh>
    <rPh sb="185" eb="187">
      <t>ゲンショウ</t>
    </rPh>
    <rPh sb="188" eb="191">
      <t>ジギョウショ</t>
    </rPh>
    <rPh sb="194" eb="196">
      <t>ハイスイ</t>
    </rPh>
    <rPh sb="197" eb="199">
      <t>ゲンショウ</t>
    </rPh>
    <rPh sb="203" eb="205">
      <t>シセツ</t>
    </rPh>
    <rPh sb="205" eb="208">
      <t>リヨウリツ</t>
    </rPh>
    <rPh sb="209" eb="210">
      <t>ヒク</t>
    </rPh>
    <rPh sb="211" eb="213">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</si>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</sst>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5782016"/>
        <c:axId val="757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0.16</c:v>
                </c:pt>
              </c:numCache>
            </c:numRef>
          </c:val>
          <c:smooth val="0"/>
        </c:ser>
        <c:dLbls>
          <c:showLegendKey val="0"/>
          <c:showVal val="0"/>
          <c:showCatName val="0"/>
          <c:showSerName val="0"/>
          <c:showPercent val="0"/>
          <c:showBubbleSize val="0"/>
        </c:dLbls>
        <c:marker val="1"/>
        <c:smooth val="0"/>
        <c:axId val="75782016"/>
        <c:axId val="75792384"/>
      </c:lineChart>
      <c:dateAx>
        <c:axId val="75782016"/>
        <c:scaling>
          <c:orientation val="minMax"/>
        </c:scaling>
        <c:delete val="1"/>
        <c:axPos val="b"/>
        <c:numFmt formatCode="ge" sourceLinked="1"/>
        <c:majorTickMark val="none"/>
        <c:minorTickMark val="none"/>
        <c:tickLblPos val="none"/>
        <c:crossAx val="75792384"/>
        <c:crosses val="autoZero"/>
        <c:auto val="1"/>
        <c:lblOffset val="100"/>
        <c:baseTimeUnit val="years"/>
      </c:dateAx>
      <c:valAx>
        <c:axId val="757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23.76</c:v>
                </c:pt>
                <c:pt idx="4">
                  <c:v>23.12</c:v>
                </c:pt>
              </c:numCache>
            </c:numRef>
          </c:val>
        </c:ser>
        <c:dLbls>
          <c:showLegendKey val="0"/>
          <c:showVal val="0"/>
          <c:showCatName val="0"/>
          <c:showSerName val="0"/>
          <c:showPercent val="0"/>
          <c:showBubbleSize val="0"/>
        </c:dLbls>
        <c:gapWidth val="150"/>
        <c:axId val="77490432"/>
        <c:axId val="774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49.39</c:v>
                </c:pt>
                <c:pt idx="4">
                  <c:v>55.58</c:v>
                </c:pt>
              </c:numCache>
            </c:numRef>
          </c:val>
          <c:smooth val="0"/>
        </c:ser>
        <c:dLbls>
          <c:showLegendKey val="0"/>
          <c:showVal val="0"/>
          <c:showCatName val="0"/>
          <c:showSerName val="0"/>
          <c:showPercent val="0"/>
          <c:showBubbleSize val="0"/>
        </c:dLbls>
        <c:marker val="1"/>
        <c:smooth val="0"/>
        <c:axId val="77490432"/>
        <c:axId val="77496704"/>
      </c:lineChart>
      <c:dateAx>
        <c:axId val="77490432"/>
        <c:scaling>
          <c:orientation val="minMax"/>
        </c:scaling>
        <c:delete val="1"/>
        <c:axPos val="b"/>
        <c:numFmt formatCode="ge" sourceLinked="1"/>
        <c:majorTickMark val="none"/>
        <c:minorTickMark val="none"/>
        <c:tickLblPos val="none"/>
        <c:crossAx val="77496704"/>
        <c:crosses val="autoZero"/>
        <c:auto val="1"/>
        <c:lblOffset val="100"/>
        <c:baseTimeUnit val="years"/>
      </c:dateAx>
      <c:valAx>
        <c:axId val="77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96.66</c:v>
                </c:pt>
                <c:pt idx="4">
                  <c:v>96.94</c:v>
                </c:pt>
              </c:numCache>
            </c:numRef>
          </c:val>
        </c:ser>
        <c:dLbls>
          <c:showLegendKey val="0"/>
          <c:showVal val="0"/>
          <c:showCatName val="0"/>
          <c:showSerName val="0"/>
          <c:showPercent val="0"/>
          <c:showBubbleSize val="0"/>
        </c:dLbls>
        <c:gapWidth val="150"/>
        <c:axId val="123475840"/>
        <c:axId val="123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83.96</c:v>
                </c:pt>
                <c:pt idx="4">
                  <c:v>93.1</c:v>
                </c:pt>
              </c:numCache>
            </c:numRef>
          </c:val>
          <c:smooth val="0"/>
        </c:ser>
        <c:dLbls>
          <c:showLegendKey val="0"/>
          <c:showVal val="0"/>
          <c:showCatName val="0"/>
          <c:showSerName val="0"/>
          <c:showPercent val="0"/>
          <c:showBubbleSize val="0"/>
        </c:dLbls>
        <c:marker val="1"/>
        <c:smooth val="0"/>
        <c:axId val="123475840"/>
        <c:axId val="123486208"/>
      </c:lineChart>
      <c:dateAx>
        <c:axId val="123475840"/>
        <c:scaling>
          <c:orientation val="minMax"/>
        </c:scaling>
        <c:delete val="1"/>
        <c:axPos val="b"/>
        <c:numFmt formatCode="ge" sourceLinked="1"/>
        <c:majorTickMark val="none"/>
        <c:minorTickMark val="none"/>
        <c:tickLblPos val="none"/>
        <c:crossAx val="123486208"/>
        <c:crosses val="autoZero"/>
        <c:auto val="1"/>
        <c:lblOffset val="100"/>
        <c:baseTimeUnit val="years"/>
      </c:dateAx>
      <c:valAx>
        <c:axId val="123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130.34</c:v>
                </c:pt>
                <c:pt idx="4">
                  <c:v>90.76</c:v>
                </c:pt>
              </c:numCache>
            </c:numRef>
          </c:val>
        </c:ser>
        <c:dLbls>
          <c:showLegendKey val="0"/>
          <c:showVal val="0"/>
          <c:showCatName val="0"/>
          <c:showSerName val="0"/>
          <c:showPercent val="0"/>
          <c:showBubbleSize val="0"/>
        </c:dLbls>
        <c:gapWidth val="150"/>
        <c:axId val="77207040"/>
        <c:axId val="772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110.8</c:v>
                </c:pt>
                <c:pt idx="4">
                  <c:v>99.46</c:v>
                </c:pt>
              </c:numCache>
            </c:numRef>
          </c:val>
          <c:smooth val="0"/>
        </c:ser>
        <c:dLbls>
          <c:showLegendKey val="0"/>
          <c:showVal val="0"/>
          <c:showCatName val="0"/>
          <c:showSerName val="0"/>
          <c:showPercent val="0"/>
          <c:showBubbleSize val="0"/>
        </c:dLbls>
        <c:marker val="1"/>
        <c:smooth val="0"/>
        <c:axId val="77207040"/>
        <c:axId val="77208960"/>
      </c:lineChart>
      <c:dateAx>
        <c:axId val="77207040"/>
        <c:scaling>
          <c:orientation val="minMax"/>
        </c:scaling>
        <c:delete val="1"/>
        <c:axPos val="b"/>
        <c:numFmt formatCode="ge" sourceLinked="1"/>
        <c:majorTickMark val="none"/>
        <c:minorTickMark val="none"/>
        <c:tickLblPos val="none"/>
        <c:crossAx val="77208960"/>
        <c:crosses val="autoZero"/>
        <c:auto val="1"/>
        <c:lblOffset val="100"/>
        <c:baseTimeUnit val="years"/>
      </c:dateAx>
      <c:valAx>
        <c:axId val="77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5.17</c:v>
                </c:pt>
                <c:pt idx="4">
                  <c:v>10.32</c:v>
                </c:pt>
              </c:numCache>
            </c:numRef>
          </c:val>
        </c:ser>
        <c:dLbls>
          <c:showLegendKey val="0"/>
          <c:showVal val="0"/>
          <c:showCatName val="0"/>
          <c:showSerName val="0"/>
          <c:showPercent val="0"/>
          <c:showBubbleSize val="0"/>
        </c:dLbls>
        <c:gapWidth val="150"/>
        <c:axId val="77239424"/>
        <c:axId val="772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22.6</c:v>
                </c:pt>
                <c:pt idx="4">
                  <c:v>38.08</c:v>
                </c:pt>
              </c:numCache>
            </c:numRef>
          </c:val>
          <c:smooth val="0"/>
        </c:ser>
        <c:dLbls>
          <c:showLegendKey val="0"/>
          <c:showVal val="0"/>
          <c:showCatName val="0"/>
          <c:showSerName val="0"/>
          <c:showPercent val="0"/>
          <c:showBubbleSize val="0"/>
        </c:dLbls>
        <c:marker val="1"/>
        <c:smooth val="0"/>
        <c:axId val="77239424"/>
        <c:axId val="77241344"/>
      </c:lineChart>
      <c:dateAx>
        <c:axId val="77239424"/>
        <c:scaling>
          <c:orientation val="minMax"/>
        </c:scaling>
        <c:delete val="1"/>
        <c:axPos val="b"/>
        <c:numFmt formatCode="ge" sourceLinked="1"/>
        <c:majorTickMark val="none"/>
        <c:minorTickMark val="none"/>
        <c:tickLblPos val="none"/>
        <c:crossAx val="77241344"/>
        <c:crosses val="autoZero"/>
        <c:auto val="1"/>
        <c:lblOffset val="100"/>
        <c:baseTimeUnit val="years"/>
      </c:dateAx>
      <c:valAx>
        <c:axId val="77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7261056"/>
        <c:axId val="775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1.23</c:v>
                </c:pt>
              </c:numCache>
            </c:numRef>
          </c:val>
          <c:smooth val="0"/>
        </c:ser>
        <c:dLbls>
          <c:showLegendKey val="0"/>
          <c:showVal val="0"/>
          <c:showCatName val="0"/>
          <c:showSerName val="0"/>
          <c:showPercent val="0"/>
          <c:showBubbleSize val="0"/>
        </c:dLbls>
        <c:marker val="1"/>
        <c:smooth val="0"/>
        <c:axId val="77261056"/>
        <c:axId val="77554048"/>
      </c:lineChart>
      <c:dateAx>
        <c:axId val="77261056"/>
        <c:scaling>
          <c:orientation val="minMax"/>
        </c:scaling>
        <c:delete val="1"/>
        <c:axPos val="b"/>
        <c:numFmt formatCode="ge" sourceLinked="1"/>
        <c:majorTickMark val="none"/>
        <c:minorTickMark val="none"/>
        <c:tickLblPos val="none"/>
        <c:crossAx val="77554048"/>
        <c:crosses val="autoZero"/>
        <c:auto val="1"/>
        <c:lblOffset val="100"/>
        <c:baseTimeUnit val="years"/>
      </c:dateAx>
      <c:valAx>
        <c:axId val="775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77572352"/>
        <c:axId val="7757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31.45</c:v>
                </c:pt>
                <c:pt idx="4">
                  <c:v>41.29</c:v>
                </c:pt>
              </c:numCache>
            </c:numRef>
          </c:val>
          <c:smooth val="0"/>
        </c:ser>
        <c:dLbls>
          <c:showLegendKey val="0"/>
          <c:showVal val="0"/>
          <c:showCatName val="0"/>
          <c:showSerName val="0"/>
          <c:showPercent val="0"/>
          <c:showBubbleSize val="0"/>
        </c:dLbls>
        <c:marker val="1"/>
        <c:smooth val="0"/>
        <c:axId val="77572352"/>
        <c:axId val="77578624"/>
      </c:lineChart>
      <c:dateAx>
        <c:axId val="77572352"/>
        <c:scaling>
          <c:orientation val="minMax"/>
        </c:scaling>
        <c:delete val="1"/>
        <c:axPos val="b"/>
        <c:numFmt formatCode="ge" sourceLinked="1"/>
        <c:majorTickMark val="none"/>
        <c:minorTickMark val="none"/>
        <c:tickLblPos val="none"/>
        <c:crossAx val="77578624"/>
        <c:crosses val="autoZero"/>
        <c:auto val="1"/>
        <c:lblOffset val="100"/>
        <c:baseTimeUnit val="years"/>
      </c:dateAx>
      <c:valAx>
        <c:axId val="7757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8.1300000000000008</c:v>
                </c:pt>
                <c:pt idx="4">
                  <c:v>5.73</c:v>
                </c:pt>
              </c:numCache>
            </c:numRef>
          </c:val>
        </c:ser>
        <c:dLbls>
          <c:showLegendKey val="0"/>
          <c:showVal val="0"/>
          <c:showCatName val="0"/>
          <c:showSerName val="0"/>
          <c:showPercent val="0"/>
          <c:showBubbleSize val="0"/>
        </c:dLbls>
        <c:gapWidth val="150"/>
        <c:axId val="77349632"/>
        <c:axId val="773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70.16</c:v>
                </c:pt>
                <c:pt idx="4">
                  <c:v>58.83</c:v>
                </c:pt>
              </c:numCache>
            </c:numRef>
          </c:val>
          <c:smooth val="0"/>
        </c:ser>
        <c:dLbls>
          <c:showLegendKey val="0"/>
          <c:showVal val="0"/>
          <c:showCatName val="0"/>
          <c:showSerName val="0"/>
          <c:showPercent val="0"/>
          <c:showBubbleSize val="0"/>
        </c:dLbls>
        <c:marker val="1"/>
        <c:smooth val="0"/>
        <c:axId val="77349632"/>
        <c:axId val="77351552"/>
      </c:lineChart>
      <c:dateAx>
        <c:axId val="77349632"/>
        <c:scaling>
          <c:orientation val="minMax"/>
        </c:scaling>
        <c:delete val="1"/>
        <c:axPos val="b"/>
        <c:numFmt formatCode="ge" sourceLinked="1"/>
        <c:majorTickMark val="none"/>
        <c:minorTickMark val="none"/>
        <c:tickLblPos val="none"/>
        <c:crossAx val="77351552"/>
        <c:crosses val="autoZero"/>
        <c:auto val="1"/>
        <c:lblOffset val="100"/>
        <c:baseTimeUnit val="years"/>
      </c:dateAx>
      <c:valAx>
        <c:axId val="773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231.7</c:v>
                </c:pt>
                <c:pt idx="4">
                  <c:v>289.06</c:v>
                </c:pt>
              </c:numCache>
            </c:numRef>
          </c:val>
        </c:ser>
        <c:dLbls>
          <c:showLegendKey val="0"/>
          <c:showVal val="0"/>
          <c:showCatName val="0"/>
          <c:showSerName val="0"/>
          <c:showPercent val="0"/>
          <c:showBubbleSize val="0"/>
        </c:dLbls>
        <c:gapWidth val="150"/>
        <c:axId val="77386112"/>
        <c:axId val="77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1162.3599999999999</c:v>
                </c:pt>
                <c:pt idx="4">
                  <c:v>671.97</c:v>
                </c:pt>
              </c:numCache>
            </c:numRef>
          </c:val>
          <c:smooth val="0"/>
        </c:ser>
        <c:dLbls>
          <c:showLegendKey val="0"/>
          <c:showVal val="0"/>
          <c:showCatName val="0"/>
          <c:showSerName val="0"/>
          <c:showPercent val="0"/>
          <c:showBubbleSize val="0"/>
        </c:dLbls>
        <c:marker val="1"/>
        <c:smooth val="0"/>
        <c:axId val="77386112"/>
        <c:axId val="77388032"/>
      </c:lineChart>
      <c:dateAx>
        <c:axId val="77386112"/>
        <c:scaling>
          <c:orientation val="minMax"/>
        </c:scaling>
        <c:delete val="1"/>
        <c:axPos val="b"/>
        <c:numFmt formatCode="ge" sourceLinked="1"/>
        <c:majorTickMark val="none"/>
        <c:minorTickMark val="none"/>
        <c:tickLblPos val="none"/>
        <c:crossAx val="77388032"/>
        <c:crosses val="autoZero"/>
        <c:auto val="1"/>
        <c:lblOffset val="100"/>
        <c:baseTimeUnit val="years"/>
      </c:dateAx>
      <c:valAx>
        <c:axId val="77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95.91</c:v>
                </c:pt>
                <c:pt idx="4">
                  <c:v>65.06</c:v>
                </c:pt>
              </c:numCache>
            </c:numRef>
          </c:val>
        </c:ser>
        <c:dLbls>
          <c:showLegendKey val="0"/>
          <c:showVal val="0"/>
          <c:showCatName val="0"/>
          <c:showSerName val="0"/>
          <c:showPercent val="0"/>
          <c:showBubbleSize val="0"/>
        </c:dLbls>
        <c:gapWidth val="150"/>
        <c:axId val="77401472"/>
        <c:axId val="77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68.209999999999994</c:v>
                </c:pt>
                <c:pt idx="4">
                  <c:v>86.34</c:v>
                </c:pt>
              </c:numCache>
            </c:numRef>
          </c:val>
          <c:smooth val="0"/>
        </c:ser>
        <c:dLbls>
          <c:showLegendKey val="0"/>
          <c:showVal val="0"/>
          <c:showCatName val="0"/>
          <c:showSerName val="0"/>
          <c:showPercent val="0"/>
          <c:showBubbleSize val="0"/>
        </c:dLbls>
        <c:marker val="1"/>
        <c:smooth val="0"/>
        <c:axId val="77401472"/>
        <c:axId val="77428224"/>
      </c:lineChart>
      <c:dateAx>
        <c:axId val="77401472"/>
        <c:scaling>
          <c:orientation val="minMax"/>
        </c:scaling>
        <c:delete val="1"/>
        <c:axPos val="b"/>
        <c:numFmt formatCode="ge" sourceLinked="1"/>
        <c:majorTickMark val="none"/>
        <c:minorTickMark val="none"/>
        <c:tickLblPos val="none"/>
        <c:crossAx val="77428224"/>
        <c:crosses val="autoZero"/>
        <c:auto val="1"/>
        <c:lblOffset val="100"/>
        <c:baseTimeUnit val="years"/>
      </c:dateAx>
      <c:valAx>
        <c:axId val="77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187.99</c:v>
                </c:pt>
                <c:pt idx="4">
                  <c:v>279.25</c:v>
                </c:pt>
              </c:numCache>
            </c:numRef>
          </c:val>
        </c:ser>
        <c:dLbls>
          <c:showLegendKey val="0"/>
          <c:showVal val="0"/>
          <c:showCatName val="0"/>
          <c:showSerName val="0"/>
          <c:showPercent val="0"/>
          <c:showBubbleSize val="0"/>
        </c:dLbls>
        <c:gapWidth val="150"/>
        <c:axId val="77449856"/>
        <c:axId val="774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250.84</c:v>
                </c:pt>
                <c:pt idx="4">
                  <c:v>175.12</c:v>
                </c:pt>
              </c:numCache>
            </c:numRef>
          </c:val>
          <c:smooth val="0"/>
        </c:ser>
        <c:dLbls>
          <c:showLegendKey val="0"/>
          <c:showVal val="0"/>
          <c:showCatName val="0"/>
          <c:showSerName val="0"/>
          <c:showPercent val="0"/>
          <c:showBubbleSize val="0"/>
        </c:dLbls>
        <c:marker val="1"/>
        <c:smooth val="0"/>
        <c:axId val="77449856"/>
        <c:axId val="77456128"/>
      </c:lineChart>
      <c:dateAx>
        <c:axId val="77449856"/>
        <c:scaling>
          <c:orientation val="minMax"/>
        </c:scaling>
        <c:delete val="1"/>
        <c:axPos val="b"/>
        <c:numFmt formatCode="ge" sourceLinked="1"/>
        <c:majorTickMark val="none"/>
        <c:minorTickMark val="none"/>
        <c:tickLblPos val="none"/>
        <c:crossAx val="77456128"/>
        <c:crosses val="autoZero"/>
        <c:auto val="1"/>
        <c:lblOffset val="100"/>
        <c:baseTimeUnit val="years"/>
      </c:dateAx>
      <c:valAx>
        <c:axId val="774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80" zoomScaleNormal="8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清水町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Cd1</v>
      </c>
      <c r="X8" s="73"/>
      <c r="Y8" s="73"/>
      <c r="Z8" s="73"/>
      <c r="AA8" s="73"/>
      <c r="AB8" s="73"/>
      <c r="AC8" s="73"/>
      <c r="AD8" s="74" t="s">
        <v>122</v>
      </c>
      <c r="AE8" s="74"/>
      <c r="AF8" s="74"/>
      <c r="AG8" s="74"/>
      <c r="AH8" s="74"/>
      <c r="AI8" s="74"/>
      <c r="AJ8" s="74"/>
      <c r="AK8" s="4"/>
      <c r="AL8" s="68">
        <f>データ!S6</f>
        <v>9741</v>
      </c>
      <c r="AM8" s="68"/>
      <c r="AN8" s="68"/>
      <c r="AO8" s="68"/>
      <c r="AP8" s="68"/>
      <c r="AQ8" s="68"/>
      <c r="AR8" s="68"/>
      <c r="AS8" s="68"/>
      <c r="AT8" s="67">
        <f>データ!T6</f>
        <v>402.25</v>
      </c>
      <c r="AU8" s="67"/>
      <c r="AV8" s="67"/>
      <c r="AW8" s="67"/>
      <c r="AX8" s="67"/>
      <c r="AY8" s="67"/>
      <c r="AZ8" s="67"/>
      <c r="BA8" s="67"/>
      <c r="BB8" s="67">
        <f>データ!U6</f>
        <v>24.22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79.7</v>
      </c>
      <c r="J10" s="67"/>
      <c r="K10" s="67"/>
      <c r="L10" s="67"/>
      <c r="M10" s="67"/>
      <c r="N10" s="67"/>
      <c r="O10" s="67"/>
      <c r="P10" s="67">
        <f>データ!P6</f>
        <v>55.16</v>
      </c>
      <c r="Q10" s="67"/>
      <c r="R10" s="67"/>
      <c r="S10" s="67"/>
      <c r="T10" s="67"/>
      <c r="U10" s="67"/>
      <c r="V10" s="67"/>
      <c r="W10" s="67">
        <f>データ!Q6</f>
        <v>49.3</v>
      </c>
      <c r="X10" s="67"/>
      <c r="Y10" s="67"/>
      <c r="Z10" s="67"/>
      <c r="AA10" s="67"/>
      <c r="AB10" s="67"/>
      <c r="AC10" s="67"/>
      <c r="AD10" s="68">
        <f>データ!R6</f>
        <v>3800</v>
      </c>
      <c r="AE10" s="68"/>
      <c r="AF10" s="68"/>
      <c r="AG10" s="68"/>
      <c r="AH10" s="68"/>
      <c r="AI10" s="68"/>
      <c r="AJ10" s="68"/>
      <c r="AK10" s="2"/>
      <c r="AL10" s="68">
        <f>データ!V6</f>
        <v>5321</v>
      </c>
      <c r="AM10" s="68"/>
      <c r="AN10" s="68"/>
      <c r="AO10" s="68"/>
      <c r="AP10" s="68"/>
      <c r="AQ10" s="68"/>
      <c r="AR10" s="68"/>
      <c r="AS10" s="68"/>
      <c r="AT10" s="67">
        <f>データ!W6</f>
        <v>2.76</v>
      </c>
      <c r="AU10" s="67"/>
      <c r="AV10" s="67"/>
      <c r="AW10" s="67"/>
      <c r="AX10" s="67"/>
      <c r="AY10" s="67"/>
      <c r="AZ10" s="67"/>
      <c r="BA10" s="67"/>
      <c r="BB10" s="67">
        <f>データ!X6</f>
        <v>1927.9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16365</v>
      </c>
      <c r="D6" s="34">
        <f t="shared" si="3"/>
        <v>46</v>
      </c>
      <c r="E6" s="34">
        <f t="shared" si="3"/>
        <v>17</v>
      </c>
      <c r="F6" s="34">
        <f t="shared" si="3"/>
        <v>1</v>
      </c>
      <c r="G6" s="34">
        <f t="shared" si="3"/>
        <v>0</v>
      </c>
      <c r="H6" s="34" t="str">
        <f t="shared" si="3"/>
        <v>北海道　清水町</v>
      </c>
      <c r="I6" s="34" t="str">
        <f t="shared" si="3"/>
        <v>法適用</v>
      </c>
      <c r="J6" s="34" t="str">
        <f t="shared" si="3"/>
        <v>下水道事業</v>
      </c>
      <c r="K6" s="34" t="str">
        <f t="shared" si="3"/>
        <v>公共下水道</v>
      </c>
      <c r="L6" s="34" t="str">
        <f t="shared" si="3"/>
        <v>Cd1</v>
      </c>
      <c r="M6" s="34">
        <f t="shared" si="3"/>
        <v>0</v>
      </c>
      <c r="N6" s="35" t="str">
        <f t="shared" si="3"/>
        <v>-</v>
      </c>
      <c r="O6" s="35">
        <f t="shared" si="3"/>
        <v>79.7</v>
      </c>
      <c r="P6" s="35">
        <f t="shared" si="3"/>
        <v>55.16</v>
      </c>
      <c r="Q6" s="35">
        <f t="shared" si="3"/>
        <v>49.3</v>
      </c>
      <c r="R6" s="35">
        <f t="shared" si="3"/>
        <v>3800</v>
      </c>
      <c r="S6" s="35">
        <f t="shared" si="3"/>
        <v>9741</v>
      </c>
      <c r="T6" s="35">
        <f t="shared" si="3"/>
        <v>402.25</v>
      </c>
      <c r="U6" s="35">
        <f t="shared" si="3"/>
        <v>24.22</v>
      </c>
      <c r="V6" s="35">
        <f t="shared" si="3"/>
        <v>5321</v>
      </c>
      <c r="W6" s="35">
        <f t="shared" si="3"/>
        <v>2.76</v>
      </c>
      <c r="X6" s="35">
        <f t="shared" si="3"/>
        <v>1927.9</v>
      </c>
      <c r="Y6" s="36" t="str">
        <f>IF(Y7="",NA(),Y7)</f>
        <v>-</v>
      </c>
      <c r="Z6" s="36" t="str">
        <f t="shared" ref="Z6:AH6" si="4">IF(Z7="",NA(),Z7)</f>
        <v>-</v>
      </c>
      <c r="AA6" s="36" t="str">
        <f t="shared" si="4"/>
        <v>-</v>
      </c>
      <c r="AB6" s="36">
        <f t="shared" si="4"/>
        <v>130.34</v>
      </c>
      <c r="AC6" s="36">
        <f t="shared" si="4"/>
        <v>90.76</v>
      </c>
      <c r="AD6" s="36" t="str">
        <f t="shared" si="4"/>
        <v>-</v>
      </c>
      <c r="AE6" s="36" t="str">
        <f t="shared" si="4"/>
        <v>-</v>
      </c>
      <c r="AF6" s="36" t="str">
        <f t="shared" si="4"/>
        <v>-</v>
      </c>
      <c r="AG6" s="36">
        <f t="shared" si="4"/>
        <v>110.8</v>
      </c>
      <c r="AH6" s="36">
        <f t="shared" si="4"/>
        <v>99.46</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31.45</v>
      </c>
      <c r="AS6" s="36">
        <f t="shared" si="5"/>
        <v>41.29</v>
      </c>
      <c r="AT6" s="35" t="str">
        <f>IF(AT7="","",IF(AT7="-","【-】","【"&amp;SUBSTITUTE(TEXT(AT7,"#,##0.00"),"-","△")&amp;"】"))</f>
        <v>【4.38】</v>
      </c>
      <c r="AU6" s="36" t="str">
        <f>IF(AU7="",NA(),AU7)</f>
        <v>-</v>
      </c>
      <c r="AV6" s="36" t="str">
        <f t="shared" ref="AV6:BD6" si="6">IF(AV7="",NA(),AV7)</f>
        <v>-</v>
      </c>
      <c r="AW6" s="36" t="str">
        <f t="shared" si="6"/>
        <v>-</v>
      </c>
      <c r="AX6" s="36">
        <f t="shared" si="6"/>
        <v>8.1300000000000008</v>
      </c>
      <c r="AY6" s="36">
        <f t="shared" si="6"/>
        <v>5.73</v>
      </c>
      <c r="AZ6" s="36" t="str">
        <f t="shared" si="6"/>
        <v>-</v>
      </c>
      <c r="BA6" s="36" t="str">
        <f t="shared" si="6"/>
        <v>-</v>
      </c>
      <c r="BB6" s="36" t="str">
        <f t="shared" si="6"/>
        <v>-</v>
      </c>
      <c r="BC6" s="36">
        <f t="shared" si="6"/>
        <v>70.16</v>
      </c>
      <c r="BD6" s="36">
        <f t="shared" si="6"/>
        <v>58.83</v>
      </c>
      <c r="BE6" s="35" t="str">
        <f>IF(BE7="","",IF(BE7="-","【-】","【"&amp;SUBSTITUTE(TEXT(BE7,"#,##0.00"),"-","△")&amp;"】"))</f>
        <v>【59.95】</v>
      </c>
      <c r="BF6" s="36" t="str">
        <f>IF(BF7="",NA(),BF7)</f>
        <v>-</v>
      </c>
      <c r="BG6" s="36" t="str">
        <f t="shared" ref="BG6:BO6" si="7">IF(BG7="",NA(),BG7)</f>
        <v>-</v>
      </c>
      <c r="BH6" s="36" t="str">
        <f t="shared" si="7"/>
        <v>-</v>
      </c>
      <c r="BI6" s="36">
        <f t="shared" si="7"/>
        <v>231.7</v>
      </c>
      <c r="BJ6" s="36">
        <f t="shared" si="7"/>
        <v>289.06</v>
      </c>
      <c r="BK6" s="36" t="str">
        <f t="shared" si="7"/>
        <v>-</v>
      </c>
      <c r="BL6" s="36" t="str">
        <f t="shared" si="7"/>
        <v>-</v>
      </c>
      <c r="BM6" s="36" t="str">
        <f t="shared" si="7"/>
        <v>-</v>
      </c>
      <c r="BN6" s="36">
        <f t="shared" si="7"/>
        <v>1162.3599999999999</v>
      </c>
      <c r="BO6" s="36">
        <f t="shared" si="7"/>
        <v>671.97</v>
      </c>
      <c r="BP6" s="35" t="str">
        <f>IF(BP7="","",IF(BP7="-","【-】","【"&amp;SUBSTITUTE(TEXT(BP7,"#,##0.00"),"-","△")&amp;"】"))</f>
        <v>【728.30】</v>
      </c>
      <c r="BQ6" s="36" t="str">
        <f>IF(BQ7="",NA(),BQ7)</f>
        <v>-</v>
      </c>
      <c r="BR6" s="36" t="str">
        <f t="shared" ref="BR6:BZ6" si="8">IF(BR7="",NA(),BR7)</f>
        <v>-</v>
      </c>
      <c r="BS6" s="36" t="str">
        <f t="shared" si="8"/>
        <v>-</v>
      </c>
      <c r="BT6" s="36">
        <f t="shared" si="8"/>
        <v>95.91</v>
      </c>
      <c r="BU6" s="36">
        <f t="shared" si="8"/>
        <v>65.06</v>
      </c>
      <c r="BV6" s="36" t="str">
        <f t="shared" si="8"/>
        <v>-</v>
      </c>
      <c r="BW6" s="36" t="str">
        <f t="shared" si="8"/>
        <v>-</v>
      </c>
      <c r="BX6" s="36" t="str">
        <f t="shared" si="8"/>
        <v>-</v>
      </c>
      <c r="BY6" s="36">
        <f t="shared" si="8"/>
        <v>68.209999999999994</v>
      </c>
      <c r="BZ6" s="36">
        <f t="shared" si="8"/>
        <v>86.34</v>
      </c>
      <c r="CA6" s="35" t="str">
        <f>IF(CA7="","",IF(CA7="-","【-】","【"&amp;SUBSTITUTE(TEXT(CA7,"#,##0.00"),"-","△")&amp;"】"))</f>
        <v>【100.04】</v>
      </c>
      <c r="CB6" s="36" t="str">
        <f>IF(CB7="",NA(),CB7)</f>
        <v>-</v>
      </c>
      <c r="CC6" s="36" t="str">
        <f t="shared" ref="CC6:CK6" si="9">IF(CC7="",NA(),CC7)</f>
        <v>-</v>
      </c>
      <c r="CD6" s="36" t="str">
        <f t="shared" si="9"/>
        <v>-</v>
      </c>
      <c r="CE6" s="36">
        <f t="shared" si="9"/>
        <v>187.99</v>
      </c>
      <c r="CF6" s="36">
        <f t="shared" si="9"/>
        <v>279.25</v>
      </c>
      <c r="CG6" s="36" t="str">
        <f t="shared" si="9"/>
        <v>-</v>
      </c>
      <c r="CH6" s="36" t="str">
        <f t="shared" si="9"/>
        <v>-</v>
      </c>
      <c r="CI6" s="36" t="str">
        <f t="shared" si="9"/>
        <v>-</v>
      </c>
      <c r="CJ6" s="36">
        <f t="shared" si="9"/>
        <v>250.84</v>
      </c>
      <c r="CK6" s="36">
        <f t="shared" si="9"/>
        <v>175.12</v>
      </c>
      <c r="CL6" s="35" t="str">
        <f>IF(CL7="","",IF(CL7="-","【-】","【"&amp;SUBSTITUTE(TEXT(CL7,"#,##0.00"),"-","△")&amp;"】"))</f>
        <v>【137.82】</v>
      </c>
      <c r="CM6" s="36" t="str">
        <f>IF(CM7="",NA(),CM7)</f>
        <v>-</v>
      </c>
      <c r="CN6" s="36" t="str">
        <f t="shared" ref="CN6:CV6" si="10">IF(CN7="",NA(),CN7)</f>
        <v>-</v>
      </c>
      <c r="CO6" s="36" t="str">
        <f t="shared" si="10"/>
        <v>-</v>
      </c>
      <c r="CP6" s="36">
        <f t="shared" si="10"/>
        <v>23.76</v>
      </c>
      <c r="CQ6" s="36">
        <f t="shared" si="10"/>
        <v>23.12</v>
      </c>
      <c r="CR6" s="36" t="str">
        <f t="shared" si="10"/>
        <v>-</v>
      </c>
      <c r="CS6" s="36" t="str">
        <f t="shared" si="10"/>
        <v>-</v>
      </c>
      <c r="CT6" s="36" t="str">
        <f t="shared" si="10"/>
        <v>-</v>
      </c>
      <c r="CU6" s="36">
        <f t="shared" si="10"/>
        <v>49.39</v>
      </c>
      <c r="CV6" s="36">
        <f t="shared" si="10"/>
        <v>55.58</v>
      </c>
      <c r="CW6" s="35" t="str">
        <f>IF(CW7="","",IF(CW7="-","【-】","【"&amp;SUBSTITUTE(TEXT(CW7,"#,##0.00"),"-","△")&amp;"】"))</f>
        <v>【60.09】</v>
      </c>
      <c r="CX6" s="36" t="str">
        <f>IF(CX7="",NA(),CX7)</f>
        <v>-</v>
      </c>
      <c r="CY6" s="36" t="str">
        <f t="shared" ref="CY6:DG6" si="11">IF(CY7="",NA(),CY7)</f>
        <v>-</v>
      </c>
      <c r="CZ6" s="36" t="str">
        <f t="shared" si="11"/>
        <v>-</v>
      </c>
      <c r="DA6" s="36">
        <f t="shared" si="11"/>
        <v>96.66</v>
      </c>
      <c r="DB6" s="36">
        <f t="shared" si="11"/>
        <v>96.94</v>
      </c>
      <c r="DC6" s="36" t="str">
        <f t="shared" si="11"/>
        <v>-</v>
      </c>
      <c r="DD6" s="36" t="str">
        <f t="shared" si="11"/>
        <v>-</v>
      </c>
      <c r="DE6" s="36" t="str">
        <f t="shared" si="11"/>
        <v>-</v>
      </c>
      <c r="DF6" s="36">
        <f t="shared" si="11"/>
        <v>83.96</v>
      </c>
      <c r="DG6" s="36">
        <f t="shared" si="11"/>
        <v>93.1</v>
      </c>
      <c r="DH6" s="35" t="str">
        <f>IF(DH7="","",IF(DH7="-","【-】","【"&amp;SUBSTITUTE(TEXT(DH7,"#,##0.00"),"-","△")&amp;"】"))</f>
        <v>【94.90】</v>
      </c>
      <c r="DI6" s="36" t="str">
        <f>IF(DI7="",NA(),DI7)</f>
        <v>-</v>
      </c>
      <c r="DJ6" s="36" t="str">
        <f t="shared" ref="DJ6:DR6" si="12">IF(DJ7="",NA(),DJ7)</f>
        <v>-</v>
      </c>
      <c r="DK6" s="36" t="str">
        <f t="shared" si="12"/>
        <v>-</v>
      </c>
      <c r="DL6" s="36">
        <f t="shared" si="12"/>
        <v>5.17</v>
      </c>
      <c r="DM6" s="36">
        <f t="shared" si="12"/>
        <v>10.32</v>
      </c>
      <c r="DN6" s="36" t="str">
        <f t="shared" si="12"/>
        <v>-</v>
      </c>
      <c r="DO6" s="36" t="str">
        <f t="shared" si="12"/>
        <v>-</v>
      </c>
      <c r="DP6" s="36" t="str">
        <f t="shared" si="12"/>
        <v>-</v>
      </c>
      <c r="DQ6" s="36">
        <f t="shared" si="12"/>
        <v>22.6</v>
      </c>
      <c r="DR6" s="36">
        <f t="shared" si="12"/>
        <v>38.08</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6">
        <f t="shared" si="13"/>
        <v>1.23</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0.15</v>
      </c>
      <c r="EN6" s="36">
        <f t="shared" si="14"/>
        <v>0.16</v>
      </c>
      <c r="EO6" s="35" t="str">
        <f>IF(EO7="","",IF(EO7="-","【-】","【"&amp;SUBSTITUTE(TEXT(EO7,"#,##0.00"),"-","△")&amp;"】"))</f>
        <v>【0.27】</v>
      </c>
    </row>
    <row r="7" spans="1:148" s="37" customFormat="1">
      <c r="A7" s="29"/>
      <c r="B7" s="38">
        <v>2016</v>
      </c>
      <c r="C7" s="38">
        <v>16365</v>
      </c>
      <c r="D7" s="38">
        <v>46</v>
      </c>
      <c r="E7" s="38">
        <v>17</v>
      </c>
      <c r="F7" s="38">
        <v>1</v>
      </c>
      <c r="G7" s="38">
        <v>0</v>
      </c>
      <c r="H7" s="38" t="s">
        <v>108</v>
      </c>
      <c r="I7" s="38" t="s">
        <v>109</v>
      </c>
      <c r="J7" s="38" t="s">
        <v>110</v>
      </c>
      <c r="K7" s="38" t="s">
        <v>111</v>
      </c>
      <c r="L7" s="38" t="s">
        <v>112</v>
      </c>
      <c r="M7" s="38"/>
      <c r="N7" s="39" t="s">
        <v>113</v>
      </c>
      <c r="O7" s="39">
        <v>79.7</v>
      </c>
      <c r="P7" s="39">
        <v>55.16</v>
      </c>
      <c r="Q7" s="39">
        <v>49.3</v>
      </c>
      <c r="R7" s="39">
        <v>3800</v>
      </c>
      <c r="S7" s="39">
        <v>9741</v>
      </c>
      <c r="T7" s="39">
        <v>402.25</v>
      </c>
      <c r="U7" s="39">
        <v>24.22</v>
      </c>
      <c r="V7" s="39">
        <v>5321</v>
      </c>
      <c r="W7" s="39">
        <v>2.76</v>
      </c>
      <c r="X7" s="39">
        <v>1927.9</v>
      </c>
      <c r="Y7" s="39" t="s">
        <v>113</v>
      </c>
      <c r="Z7" s="39" t="s">
        <v>113</v>
      </c>
      <c r="AA7" s="39" t="s">
        <v>113</v>
      </c>
      <c r="AB7" s="39">
        <v>130.34</v>
      </c>
      <c r="AC7" s="39">
        <v>90.76</v>
      </c>
      <c r="AD7" s="39" t="s">
        <v>113</v>
      </c>
      <c r="AE7" s="39" t="s">
        <v>113</v>
      </c>
      <c r="AF7" s="39" t="s">
        <v>113</v>
      </c>
      <c r="AG7" s="39">
        <v>110.8</v>
      </c>
      <c r="AH7" s="39">
        <v>99.46</v>
      </c>
      <c r="AI7" s="39">
        <v>108.57</v>
      </c>
      <c r="AJ7" s="39" t="s">
        <v>113</v>
      </c>
      <c r="AK7" s="39" t="s">
        <v>113</v>
      </c>
      <c r="AL7" s="39" t="s">
        <v>113</v>
      </c>
      <c r="AM7" s="39">
        <v>0</v>
      </c>
      <c r="AN7" s="39">
        <v>0</v>
      </c>
      <c r="AO7" s="39" t="s">
        <v>113</v>
      </c>
      <c r="AP7" s="39" t="s">
        <v>113</v>
      </c>
      <c r="AQ7" s="39" t="s">
        <v>113</v>
      </c>
      <c r="AR7" s="39">
        <v>31.45</v>
      </c>
      <c r="AS7" s="39">
        <v>41.29</v>
      </c>
      <c r="AT7" s="39">
        <v>4.38</v>
      </c>
      <c r="AU7" s="39" t="s">
        <v>113</v>
      </c>
      <c r="AV7" s="39" t="s">
        <v>113</v>
      </c>
      <c r="AW7" s="39" t="s">
        <v>113</v>
      </c>
      <c r="AX7" s="39">
        <v>8.1300000000000008</v>
      </c>
      <c r="AY7" s="39">
        <v>5.73</v>
      </c>
      <c r="AZ7" s="39" t="s">
        <v>113</v>
      </c>
      <c r="BA7" s="39" t="s">
        <v>113</v>
      </c>
      <c r="BB7" s="39" t="s">
        <v>113</v>
      </c>
      <c r="BC7" s="39">
        <v>70.16</v>
      </c>
      <c r="BD7" s="39">
        <v>58.83</v>
      </c>
      <c r="BE7" s="39">
        <v>59.95</v>
      </c>
      <c r="BF7" s="39" t="s">
        <v>113</v>
      </c>
      <c r="BG7" s="39" t="s">
        <v>113</v>
      </c>
      <c r="BH7" s="39" t="s">
        <v>113</v>
      </c>
      <c r="BI7" s="39">
        <v>231.7</v>
      </c>
      <c r="BJ7" s="39">
        <v>289.06</v>
      </c>
      <c r="BK7" s="39" t="s">
        <v>113</v>
      </c>
      <c r="BL7" s="39" t="s">
        <v>113</v>
      </c>
      <c r="BM7" s="39" t="s">
        <v>113</v>
      </c>
      <c r="BN7" s="39">
        <v>1162.3599999999999</v>
      </c>
      <c r="BO7" s="39">
        <v>671.97</v>
      </c>
      <c r="BP7" s="39">
        <v>728.3</v>
      </c>
      <c r="BQ7" s="39" t="s">
        <v>113</v>
      </c>
      <c r="BR7" s="39" t="s">
        <v>113</v>
      </c>
      <c r="BS7" s="39" t="s">
        <v>113</v>
      </c>
      <c r="BT7" s="39">
        <v>95.91</v>
      </c>
      <c r="BU7" s="39">
        <v>65.06</v>
      </c>
      <c r="BV7" s="39" t="s">
        <v>113</v>
      </c>
      <c r="BW7" s="39" t="s">
        <v>113</v>
      </c>
      <c r="BX7" s="39" t="s">
        <v>113</v>
      </c>
      <c r="BY7" s="39">
        <v>68.209999999999994</v>
      </c>
      <c r="BZ7" s="39">
        <v>86.34</v>
      </c>
      <c r="CA7" s="39">
        <v>100.04</v>
      </c>
      <c r="CB7" s="39" t="s">
        <v>113</v>
      </c>
      <c r="CC7" s="39" t="s">
        <v>113</v>
      </c>
      <c r="CD7" s="39" t="s">
        <v>113</v>
      </c>
      <c r="CE7" s="39">
        <v>187.99</v>
      </c>
      <c r="CF7" s="39">
        <v>279.25</v>
      </c>
      <c r="CG7" s="39" t="s">
        <v>113</v>
      </c>
      <c r="CH7" s="39" t="s">
        <v>113</v>
      </c>
      <c r="CI7" s="39" t="s">
        <v>113</v>
      </c>
      <c r="CJ7" s="39">
        <v>250.84</v>
      </c>
      <c r="CK7" s="39">
        <v>175.12</v>
      </c>
      <c r="CL7" s="39">
        <v>137.82</v>
      </c>
      <c r="CM7" s="39" t="s">
        <v>113</v>
      </c>
      <c r="CN7" s="39" t="s">
        <v>113</v>
      </c>
      <c r="CO7" s="39" t="s">
        <v>113</v>
      </c>
      <c r="CP7" s="39">
        <v>23.76</v>
      </c>
      <c r="CQ7" s="39">
        <v>23.12</v>
      </c>
      <c r="CR7" s="39" t="s">
        <v>113</v>
      </c>
      <c r="CS7" s="39" t="s">
        <v>113</v>
      </c>
      <c r="CT7" s="39" t="s">
        <v>113</v>
      </c>
      <c r="CU7" s="39">
        <v>49.39</v>
      </c>
      <c r="CV7" s="39">
        <v>55.58</v>
      </c>
      <c r="CW7" s="39">
        <v>60.09</v>
      </c>
      <c r="CX7" s="39" t="s">
        <v>113</v>
      </c>
      <c r="CY7" s="39" t="s">
        <v>113</v>
      </c>
      <c r="CZ7" s="39" t="s">
        <v>113</v>
      </c>
      <c r="DA7" s="39">
        <v>96.66</v>
      </c>
      <c r="DB7" s="39">
        <v>96.94</v>
      </c>
      <c r="DC7" s="39" t="s">
        <v>113</v>
      </c>
      <c r="DD7" s="39" t="s">
        <v>113</v>
      </c>
      <c r="DE7" s="39" t="s">
        <v>113</v>
      </c>
      <c r="DF7" s="39">
        <v>83.96</v>
      </c>
      <c r="DG7" s="39">
        <v>93.1</v>
      </c>
      <c r="DH7" s="39">
        <v>94.9</v>
      </c>
      <c r="DI7" s="39" t="s">
        <v>113</v>
      </c>
      <c r="DJ7" s="39" t="s">
        <v>113</v>
      </c>
      <c r="DK7" s="39" t="s">
        <v>113</v>
      </c>
      <c r="DL7" s="39">
        <v>5.17</v>
      </c>
      <c r="DM7" s="39">
        <v>10.32</v>
      </c>
      <c r="DN7" s="39" t="s">
        <v>113</v>
      </c>
      <c r="DO7" s="39" t="s">
        <v>113</v>
      </c>
      <c r="DP7" s="39" t="s">
        <v>113</v>
      </c>
      <c r="DQ7" s="39">
        <v>22.6</v>
      </c>
      <c r="DR7" s="39">
        <v>38.08</v>
      </c>
      <c r="DS7" s="39">
        <v>37.36</v>
      </c>
      <c r="DT7" s="39" t="s">
        <v>113</v>
      </c>
      <c r="DU7" s="39" t="s">
        <v>113</v>
      </c>
      <c r="DV7" s="39" t="s">
        <v>113</v>
      </c>
      <c r="DW7" s="39">
        <v>0</v>
      </c>
      <c r="DX7" s="39">
        <v>0</v>
      </c>
      <c r="DY7" s="39" t="s">
        <v>113</v>
      </c>
      <c r="DZ7" s="39" t="s">
        <v>113</v>
      </c>
      <c r="EA7" s="39" t="s">
        <v>113</v>
      </c>
      <c r="EB7" s="39">
        <v>0</v>
      </c>
      <c r="EC7" s="39">
        <v>1.23</v>
      </c>
      <c r="ED7" s="39">
        <v>4.96</v>
      </c>
      <c r="EE7" s="39" t="s">
        <v>113</v>
      </c>
      <c r="EF7" s="39" t="s">
        <v>113</v>
      </c>
      <c r="EG7" s="39" t="s">
        <v>113</v>
      </c>
      <c r="EH7" s="39">
        <v>0</v>
      </c>
      <c r="EI7" s="39">
        <v>0</v>
      </c>
      <c r="EJ7" s="39" t="s">
        <v>113</v>
      </c>
      <c r="EK7" s="39" t="s">
        <v>113</v>
      </c>
      <c r="EL7" s="39" t="s">
        <v>113</v>
      </c>
      <c r="EM7" s="39">
        <v>0.15</v>
      </c>
      <c r="EN7" s="39">
        <v>0.16</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2018-01-31T15:02:34Z</cp:lastPrinted>
  <dcterms:created xsi:type="dcterms:W3CDTF">2017-12-25T01:49:37Z</dcterms:created>
  <dcterms:modified xsi:type="dcterms:W3CDTF">2018-02-27T04:25:17Z</dcterms:modified>
  <cp:category/>
</cp:coreProperties>
</file>