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ura-yu\Desktop\"/>
    </mc:Choice>
  </mc:AlternateContent>
  <bookViews>
    <workbookView xWindow="0" yWindow="0" windowWidth="8220" windowHeight="83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2"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AP23" i="11"/>
  <c r="V23" i="11"/>
  <c r="AA23" i="11"/>
  <c r="Q2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alcChain>
</file>

<file path=xl/sharedStrings.xml><?xml version="1.0" encoding="utf-8"?>
<sst xmlns="http://schemas.openxmlformats.org/spreadsheetml/2006/main" count="1029" uniqueCount="546">
  <si>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</si>
  <si>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</si>
  <si>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</si>
  <si>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</si>
  <si>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</si>
  <si>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</si>
  <si>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</si>
  <si>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</si>
  <si>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</si>
  <si>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</si>
  <si>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</si>
  <si>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</si>
  <si>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</si>
  <si>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</si>
  <si>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</si>
  <si>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</si>
  <si>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</si>
  <si>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</si>
  <si>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</si>
  <si>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</si>
  <si>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</si>
  <si>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</si>
  <si>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</si>
  <si>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</si>
  <si>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</si>
  <si>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</si>
  <si>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</si>
  <si>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</si>
  <si>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</si>
  <si>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</si>
  <si>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</si>
  <si>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</si>
  <si>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</si>
  <si>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</si>
  <si>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</si>
  <si>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</si>
  <si>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</si>
  <si>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</si>
  <si>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</si>
  <si>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</si>
  <si>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</si>
  <si>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</si>
  <si>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</si>
  <si>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</si>
  <si>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</si>
  <si>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</si>
  <si>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</si>
  <si>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</si>
  <si>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</si>
  <si>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</si>
  <si>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</si>
  <si>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</si>
  <si>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</si>
  <si>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</si>
  <si>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</si>
  <si>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</si>
  <si>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</si>
  <si>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</si>
  <si>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</si>
  <si>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</si>
  <si>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</si>
  <si>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</si>
  <si>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</si>
  <si>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</si>
  <si>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</si>
  <si>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</si>
  <si>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</si>
  <si>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</si>
  <si>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</si>
  <si>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</si>
  <si>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</si>
  <si>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</si>
  <si>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</si>
  <si>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</si>
  <si>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</si>
  <si>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</si>
  <si>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</si>
  <si>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</si>
  <si>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</si>
  <si>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</si>
  <si>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</si>
  <si>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</si>
  <si>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</si>
  <si>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</si>
  <si>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</si>
  <si>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</si>
  <si>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</si>
  <si>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</si>
  <si>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</si>
  <si>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</si>
  <si>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</si>
  <si>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</si>
  <si>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</si>
  <si>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</si>
  <si>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</si>
  <si>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</si>
  <si>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</si>
  <si>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</si>
  <si>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</si>
  <si>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</si>
  <si>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</si>
  <si>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</si>
  <si>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</si>
  <si>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</si>
  <si>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</si>
  <si>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</si>
  <si>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</si>
  <si>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</si>
  <si>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</si>
  <si>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</si>
  <si>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</si>
  <si>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</si>
  <si>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</si>
  <si>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</si>
  <si>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</si>
  <si>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</si>
  <si>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</si>
  <si>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</si>
  <si>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</si>
  <si>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</si>
  <si>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</si>
  <si>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</si>
  <si>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</si>
  <si>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</si>
  <si>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</si>
  <si>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</si>
  <si>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</si>
  <si>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</si>
  <si>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</si>
  <si>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</si>
  <si>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</si>
  <si>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</si>
  <si>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</si>
  <si>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</si>
  <si>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</si>
  <si>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</si>
  <si>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</si>
  <si>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</si>
  <si>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</si>
  <si>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</si>
  <si>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</si>
  <si>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</si>
  <si>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</si>
  <si>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</si>
  <si>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</si>
  <si>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</si>
  <si>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</si>
  <si>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</si>
  <si>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</si>
  <si>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</si>
  <si>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</si>
  <si>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</si>
  <si>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</si>
  <si>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</si>
  <si>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</si>
  <si>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</si>
  <si>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</si>
  <si>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</si>
  <si>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</si>
  <si>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</si>
  <si>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</si>
  <si>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</si>
  <si>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</si>
  <si>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</si>
  <si>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</si>
  <si>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</si>
  <si>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</si>
  <si>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</si>
  <si>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</si>
  <si>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</si>
  <si>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</si>
  <si>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</si>
  <si>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</si>
  <si>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</si>
  <si>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</si>
  <si>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</si>
  <si>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</si>
  <si>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</si>
  <si>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</si>
  <si>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</si>
  <si>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</si>
  <si>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</si>
  <si>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</si>
  <si>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</si>
  <si>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</si>
  <si>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</si>
  <si>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</si>
  <si>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</si>
  <si>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</si>
  <si>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</si>
  <si>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</si>
  <si>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</si>
  <si>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</si>
  <si>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</si>
  <si>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</si>
  <si>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</si>
  <si>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</si>
  <si>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</si>
  <si>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</si>
  <si>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</si>
  <si>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</si>
  <si>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</si>
  <si>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</si>
  <si>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</si>
  <si>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</si>
  <si>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</si>
  <si>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</si>
  <si>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</si>
  <si>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</si>
  <si>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</si>
  <si>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</si>
  <si>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</si>
  <si>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</si>
  <si>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</si>
  <si>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</si>
  <si>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</si>
  <si>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</si>
  <si>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</si>
  <si>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</si>
  <si>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</si>
  <si>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</si>
  <si>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</si>
  <si>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</si>
  <si>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</si>
  <si>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</si>
  <si>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</si>
  <si>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</si>
  <si>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</si>
  <si>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</si>
  <si>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</si>
  <si>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</si>
  <si>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</si>
  <si>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</si>
  <si>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</si>
  <si>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</si>
  <si>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</si>
  <si>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</si>
  <si>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</si>
  <si>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</si>
  <si>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</si>
  <si>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</si>
  <si>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</si>
  <si>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</si>
  <si>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</si>
  <si>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</si>
  <si>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</si>
  <si>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</si>
  <si>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</si>
  <si>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</si>
  <si>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</si>
  <si>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</si>
  <si>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</si>
  <si>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</si>
  <si>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</si>
  <si>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</si>
  <si>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</si>
  <si>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</si>
  <si>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</si>
  <si>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</si>
  <si>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</si>
  <si>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</si>
  <si>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</si>
  <si>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</si>
  <si>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</si>
  <si>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</si>
  <si>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</si>
  <si>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</si>
  <si>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</si>
  <si>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</si>
  <si>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</si>
  <si>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</si>
  <si>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</si>
  <si>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</si>
  <si>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</si>
  <si>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</si>
  <si>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</si>
  <si>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</si>
  <si>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</si>
  <si>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</si>
  <si>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</si>
  <si>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</si>
  <si>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</si>
  <si>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</si>
  <si>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</si>
  <si>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</si>
  <si>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</si>
  <si>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</si>
  <si>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</si>
  <si>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</si>
  <si>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</si>
  <si>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</si>
  <si>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</si>
  <si>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</si>
  <si>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</si>
  <si>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</si>
  <si>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</si>
  <si>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</si>
  <si>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</si>
  <si>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</si>
  <si>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</si>
  <si>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</si>
  <si>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</si>
  <si>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</si>
  <si>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</si>
  <si>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</si>
  <si>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</si>
  <si>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</si>
  <si>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</si>
  <si>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</si>
  <si>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</si>
  <si>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</si>
  <si>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</si>
  <si>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</si>
  <si>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</si>
  <si>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</si>
  <si>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</si>
  <si>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</si>
  <si>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</si>
  <si>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</si>
  <si>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</si>
  <si>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</si>
  <si>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</si>
  <si>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</si>
  <si>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</si>
  <si>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</si>
  <si>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</si>
  <si>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</si>
  <si>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</si>
  <si>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</si>
  <si>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</si>
  <si>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</si>
  <si>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</si>
  <si>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</si>
  <si>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</si>
  <si>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</si>
  <si>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</si>
  <si>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</si>
  <si>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</si>
  <si>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</si>
  <si>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</si>
  <si>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</si>
  <si>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</si>
  <si>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</si>
  <si>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</si>
  <si>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</si>
  <si>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</si>
  <si>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</si>
  <si>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</si>
  <si>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</si>
  <si>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</si>
  <si>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</si>
  <si>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</si>
  <si>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</si>
  <si>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</si>
  <si>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</si>
  <si>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</si>
  <si>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</si>
  <si>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</si>
  <si>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</si>
  <si>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</si>
  <si>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</si>
  <si>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</si>
  <si>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</si>
  <si>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</si>
  <si>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</si>
  <si>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</si>
  <si>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</si>
  <si>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</si>
  <si>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</si>
  <si>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</si>
  <si>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</si>
  <si>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</si>
  <si>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</si>
  <si>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</si>
  <si>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</si>
  <si>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</si>
  <si>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</si>
  <si>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</si>
  <si>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</si>
  <si>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</si>
  <si>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</si>
  <si>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</si>
  <si>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</si>
  <si>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</si>
  <si>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</si>
  <si>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</si>
  <si>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</si>
  <si>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</si>
  <si>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</si>
  <si>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</si>
  <si>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</si>
  <si>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</si>
  <si>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</si>
  <si>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</si>
  <si>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</si>
  <si>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</si>
  <si>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</si>
  <si>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</si>
  <si>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</si>
  <si>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</si>
  <si>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</si>
  <si>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</si>
  <si>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</si>
  <si>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</si>
  <si>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</si>
  <si>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</si>
  <si>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</si>
  <si>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</si>
  <si>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</si>
  <si>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</si>
  <si>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</si>
  <si>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</si>
  <si>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</si>
  <si>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</si>
  <si>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</si>
  <si>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</si>
  <si>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</si>
  <si>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</si>
  <si>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</si>
  <si>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</si>
  <si>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</si>
  <si>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</si>
  <si>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</si>
  <si>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</si>
  <si>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</si>
  <si>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</si>
  <si>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</si>
  <si>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</si>
  <si>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</si>
  <si>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</si>
  <si>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</si>
  <si>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</si>
  <si>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</si>
  <si>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</si>
  <si>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</si>
  <si>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</si>
  <si>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</si>
  <si>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</si>
  <si>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</si>
  <si>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</si>
  <si>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</si>
  <si>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</si>
  <si>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</si>
  <si>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</si>
  <si>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</si>
  <si>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</si>
  <si>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</si>
  <si>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</si>
  <si>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</si>
  <si>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</si>
  <si>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</si>
  <si>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</si>
  <si>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</si>
  <si>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</si>
  <si>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</si>
  <si>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</si>
  <si>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</si>
  <si>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</si>
  <si>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</si>
  <si>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</si>
  <si>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</si>
  <si>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</si>
  <si>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</si>
  <si>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</si>
  <si>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</si>
  <si>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</si>
  <si>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</si>
  <si>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</si>
  <si>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</si>
  <si>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</si>
  <si>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</si>
  <si>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</si>
  <si>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</si>
  <si>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</si>
  <si>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</si>
  <si>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</si>
  <si>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</si>
  <si>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</si>
  <si>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</si>
  <si>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</si>
  <si>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</si>
  <si>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</si>
  <si>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</si>
  <si>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</si>
  <si>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</si>
  <si>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</si>
  <si>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</si>
  <si>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</si>
  <si>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</si>
  <si>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</si>
  <si>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</si>
  <si>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</si>
  <si>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</si>
  <si>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</si>
  <si>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</si>
  <si>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</si>
  <si>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</si>
  <si>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</si>
  <si>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</si>
  <si>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</si>
  <si>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</si>
  <si>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</si>
  <si>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</si>
  <si>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</si>
  <si>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</si>
  <si>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</si>
  <si>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</si>
  <si>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</si>
  <si>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</si>
  <si>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</si>
  <si>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</si>
  <si>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</si>
  <si>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</si>
  <si>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</si>
  <si>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</si>
  <si>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</si>
  <si>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</si>
  <si>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3.75</t>
  </si>
  <si>
    <t>▲ 5.61</t>
  </si>
  <si>
    <t>▲ 0.02</t>
  </si>
  <si>
    <t>一般会計</t>
  </si>
  <si>
    <t>水道事業会計</t>
  </si>
  <si>
    <t>下水道事業会計</t>
  </si>
  <si>
    <t>介護保険特別会計</t>
  </si>
  <si>
    <t>国民健康保険特別会計</t>
  </si>
  <si>
    <t>後期高齢者医療保険特別会計</t>
  </si>
  <si>
    <t>その他会計（赤字）</t>
  </si>
  <si>
    <t>その他会計（黒字）</t>
  </si>
  <si>
    <t>-</t>
    <phoneticPr fontId="2"/>
  </si>
  <si>
    <t>-</t>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</si>
  <si>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</si>
  <si>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</si>
  <si>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十勝圏複合事務組合</t>
    <rPh sb="0" eb="2">
      <t>トカチ</t>
    </rPh>
    <rPh sb="2" eb="3">
      <t>ケン</t>
    </rPh>
    <rPh sb="3" eb="5">
      <t>フクゴウ</t>
    </rPh>
    <rPh sb="5" eb="7">
      <t>ジム</t>
    </rPh>
    <rPh sb="7" eb="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</si>
  <si>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</si>
  <si>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</si>
  <si>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</si>
  <si>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</si>
  <si>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</si>
  <si>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</si>
  <si>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</si>
  <si>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</si>
  <si>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</si>
  <si>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</si>
  <si>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</si>
  <si>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地方債発行の抑制により将来負担比率・実質公債費比率ともに低下傾向にあるが、今後は、施設更新等に伴う地方債発行の増加は避けられない状況にある。
　地方債発行額を必要最小限に抑制するとともに、償還年限等を考慮し元利償還金の平準化を図り財政の健全化に努める。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</si>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</sst>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125362</c:v>
                </c:pt>
                <c:pt idx="1">
                  <c:v>162569</c:v>
                </c:pt>
                <c:pt idx="2">
                  <c:v>125545</c:v>
                </c:pt>
                <c:pt idx="3">
                  <c:v>164279</c:v>
                </c:pt>
                <c:pt idx="4">
                  <c:v>103684</c:v>
                </c:pt>
              </c:numCache>
            </c:numRef>
          </c:val>
          <c:smooth val="0"/>
        </c:ser>
        <c:dLbls>
          <c:showLegendKey val="0"/>
          <c:showVal val="0"/>
          <c:showCatName val="0"/>
          <c:showSerName val="0"/>
          <c:showPercent val="0"/>
          <c:showBubbleSize val="0"/>
        </c:dLbls>
        <c:marker val="1"/>
        <c:smooth val="0"/>
        <c:axId val="214950240"/>
        <c:axId val="214950800"/>
      </c:lineChart>
      <c:catAx>
        <c:axId val="2149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950800"/>
        <c:crosses val="autoZero"/>
        <c:auto val="1"/>
        <c:lblAlgn val="ctr"/>
        <c:lblOffset val="100"/>
        <c:tickLblSkip val="1"/>
        <c:tickMarkSkip val="1"/>
        <c:noMultiLvlLbl val="0"/>
      </c:catAx>
      <c:valAx>
        <c:axId val="2149508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9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3.7</c:v>
                </c:pt>
                <c:pt idx="2">
                  <c:v>3.56</c:v>
                </c:pt>
                <c:pt idx="3">
                  <c:v>3.91</c:v>
                </c:pt>
                <c:pt idx="4">
                  <c:v>3.35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26.47</c:v>
                </c:pt>
                <c:pt idx="1">
                  <c:v>28.42</c:v>
                </c:pt>
                <c:pt idx="2">
                  <c:v>29.45</c:v>
                </c:pt>
                <c:pt idx="3">
                  <c:v>27.05</c:v>
                </c:pt>
                <c:pt idx="4">
                  <c:v>30.34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8043312"/>
        <c:axId val="21804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0.37</c:v>
                </c:pt>
                <c:pt idx="1">
                  <c:v>0.62</c:v>
                </c:pt>
                <c:pt idx="2">
                  <c:v>-3.75</c:v>
                </c:pt>
                <c:pt idx="3">
                  <c:v>-5.61</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8043312"/>
        <c:axId val="218043872"/>
      </c:lineChart>
      <c:catAx>
        <c:axId val="21804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043872"/>
        <c:crosses val="autoZero"/>
        <c:auto val="1"/>
        <c:lblAlgn val="ctr"/>
        <c:lblOffset val="100"/>
        <c:tickLblSkip val="1"/>
        <c:tickMarkSkip val="1"/>
        <c:noMultiLvlLbl val="0"/>
      </c:catAx>
      <c:valAx>
        <c:axId val="21804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04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0.85</c:v>
                </c:pt>
                <c:pt idx="2">
                  <c:v>#N/A</c:v>
                </c:pt>
                <c:pt idx="3">
                  <c:v>1.4</c:v>
                </c:pt>
                <c:pt idx="4">
                  <c:v>#N/A</c:v>
                </c:pt>
                <c:pt idx="5">
                  <c:v>2.21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0.28999999999999998</c:v>
                </c:pt>
                <c:pt idx="4">
                  <c:v>#N/A</c:v>
                </c:pt>
                <c:pt idx="5">
                  <c:v>0.1</c:v>
                </c:pt>
                <c:pt idx="6">
                  <c:v>#N/A</c:v>
                </c:pt>
                <c:pt idx="7">
                  <c:v>0.12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0.21</c:v>
                </c:pt>
                <c:pt idx="4">
                  <c:v>#N/A</c:v>
                </c:pt>
                <c:pt idx="5">
                  <c:v>0.45</c:v>
                </c:pt>
                <c:pt idx="6">
                  <c:v>#N/A</c:v>
                </c:pt>
                <c:pt idx="7">
                  <c:v>0.6</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0.75</c:v>
                </c:pt>
                <c:pt idx="8">
                  <c:v>#N/A</c:v>
                </c:pt>
                <c:pt idx="9">
                  <c:v>0.89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2.65</c:v>
                </c:pt>
                <c:pt idx="8">
                  <c:v>#N/A</c:v>
                </c:pt>
                <c:pt idx="9">
                  <c:v>2.29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2.59</c:v>
                </c:pt>
                <c:pt idx="2">
                  <c:v>#N/A</c:v>
                </c:pt>
                <c:pt idx="3">
                  <c:v>3.7</c:v>
                </c:pt>
                <c:pt idx="4">
                  <c:v>#N/A</c:v>
                </c:pt>
                <c:pt idx="5">
                  <c:v>3.56</c:v>
                </c:pt>
                <c:pt idx="6">
                  <c:v>#N/A</c:v>
                </c:pt>
                <c:pt idx="7">
                  <c:v>3.91</c:v>
                </c:pt>
                <c:pt idx="8">
                  <c:v>#N/A</c:v>
                </c:pt>
                <c:pt idx="9">
                  <c:v>3.34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8679728"/>
        <c:axId val="308680288"/>
      </c:barChart>
      <c:catAx>
        <c:axId val="30867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680288"/>
        <c:crosses val="autoZero"/>
        <c:auto val="1"/>
        <c:lblAlgn val="ctr"/>
        <c:lblOffset val="100"/>
        <c:tickLblSkip val="1"/>
        <c:tickMarkSkip val="1"/>
        <c:noMultiLvlLbl val="0"/>
      </c:catAx>
      <c:valAx>
        <c:axId val="3086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7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874</c:v>
                </c:pt>
                <c:pt idx="5">
                  <c:v>872</c:v>
                </c:pt>
                <c:pt idx="8">
                  <c:v>825</c:v>
                </c:pt>
                <c:pt idx="11">
                  <c:v>786</c:v>
                </c:pt>
                <c:pt idx="14">
                  <c:v>763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155</c:v>
                </c:pt>
                <c:pt idx="3">
                  <c:v>136</c:v>
                </c:pt>
                <c:pt idx="6">
                  <c:v>136</c:v>
                </c:pt>
                <c:pt idx="9">
                  <c:v>135</c:v>
                </c:pt>
                <c:pt idx="12">
                  <c:v>119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4</c:v>
                </c:pt>
                <c:pt idx="6">
                  <c:v>7</c:v>
                </c:pt>
                <c:pt idx="9">
                  <c:v>6</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286</c:v>
                </c:pt>
                <c:pt idx="3">
                  <c:v>302</c:v>
                </c:pt>
                <c:pt idx="6">
                  <c:v>262</c:v>
                </c:pt>
                <c:pt idx="9">
                  <c:v>156</c:v>
                </c:pt>
                <c:pt idx="12">
                  <c:v>136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917</c:v>
                </c:pt>
                <c:pt idx="3">
                  <c:v>836</c:v>
                </c:pt>
                <c:pt idx="6">
                  <c:v>780</c:v>
                </c:pt>
                <c:pt idx="9">
                  <c:v>749</c:v>
                </c:pt>
                <c:pt idx="12">
                  <c:v>770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9350096"/>
        <c:axId val="31935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486</c:v>
                </c:pt>
                <c:pt idx="2">
                  <c:v>#N/A</c:v>
                </c:pt>
                <c:pt idx="3">
                  <c:v>#N/A</c:v>
                </c:pt>
                <c:pt idx="4">
                  <c:v>406</c:v>
                </c:pt>
                <c:pt idx="5">
                  <c:v>#N/A</c:v>
                </c:pt>
                <c:pt idx="6">
                  <c:v>#N/A</c:v>
                </c:pt>
                <c:pt idx="7">
                  <c:v>360</c:v>
                </c:pt>
                <c:pt idx="8">
                  <c:v>#N/A</c:v>
                </c:pt>
                <c:pt idx="9">
                  <c:v>#N/A</c:v>
                </c:pt>
                <c:pt idx="10">
                  <c:v>260</c:v>
                </c:pt>
                <c:pt idx="11">
                  <c:v>#N/A</c:v>
                </c:pt>
                <c:pt idx="12">
                  <c:v>#N/A</c:v>
                </c:pt>
                <c:pt idx="13">
                  <c:v>262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9350096"/>
        <c:axId val="319350656"/>
      </c:lineChart>
      <c:catAx>
        <c:axId val="31935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350656"/>
        <c:crosses val="autoZero"/>
        <c:auto val="1"/>
        <c:lblAlgn val="ctr"/>
        <c:lblOffset val="100"/>
        <c:tickLblSkip val="1"/>
        <c:tickMarkSkip val="1"/>
        <c:noMultiLvlLbl val="0"/>
      </c:catAx>
      <c:valAx>
        <c:axId val="31935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35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6170</c:v>
                </c:pt>
                <c:pt idx="5">
                  <c:v>6305</c:v>
                </c:pt>
                <c:pt idx="8">
                  <c:v>6428</c:v>
                </c:pt>
                <c:pt idx="11">
                  <c:v>6864</c:v>
                </c:pt>
                <c:pt idx="14">
                  <c:v>7337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594</c:v>
                </c:pt>
                <c:pt idx="5">
                  <c:v>540</c:v>
                </c:pt>
                <c:pt idx="8">
                  <c:v>620</c:v>
                </c:pt>
                <c:pt idx="11">
                  <c:v>691</c:v>
                </c:pt>
                <c:pt idx="14">
                  <c:v>645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2759</c:v>
                </c:pt>
                <c:pt idx="5">
                  <c:v>2989</c:v>
                </c:pt>
                <c:pt idx="8">
                  <c:v>3227</c:v>
                </c:pt>
                <c:pt idx="11">
                  <c:v>3265</c:v>
                </c:pt>
                <c:pt idx="14">
                  <c:v>3449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1859</c:v>
                </c:pt>
                <c:pt idx="3">
                  <c:v>1754</c:v>
                </c:pt>
                <c:pt idx="6">
                  <c:v>1596</c:v>
                </c:pt>
                <c:pt idx="9">
                  <c:v>1439</c:v>
                </c:pt>
                <c:pt idx="12">
                  <c:v>1402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c:v>
                </c:pt>
                <c:pt idx="3">
                  <c:v>55</c:v>
                </c:pt>
                <c:pt idx="6">
                  <c:v>49</c:v>
                </c:pt>
                <c:pt idx="9">
                  <c:v>93</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1533</c:v>
                </c:pt>
                <c:pt idx="3">
                  <c:v>1335</c:v>
                </c:pt>
                <c:pt idx="6">
                  <c:v>1194</c:v>
                </c:pt>
                <c:pt idx="9">
                  <c:v>655</c:v>
                </c:pt>
                <c:pt idx="12">
                  <c:v>690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2191</c:v>
                </c:pt>
                <c:pt idx="3">
                  <c:v>2033</c:v>
                </c:pt>
                <c:pt idx="6">
                  <c:v>1869</c:v>
                </c:pt>
                <c:pt idx="9">
                  <c:v>1689</c:v>
                </c:pt>
                <c:pt idx="12">
                  <c:v>1529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6528</c:v>
                </c:pt>
                <c:pt idx="3">
                  <c:v>6788</c:v>
                </c:pt>
                <c:pt idx="6">
                  <c:v>7246</c:v>
                </c:pt>
                <c:pt idx="9">
                  <c:v>8144</c:v>
                </c:pt>
                <c:pt idx="12">
                  <c:v>8854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9480736"/>
        <c:axId val="30948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2647</c:v>
                </c:pt>
                <c:pt idx="2">
                  <c:v>#N/A</c:v>
                </c:pt>
                <c:pt idx="3">
                  <c:v>#N/A</c:v>
                </c:pt>
                <c:pt idx="4">
                  <c:v>2130</c:v>
                </c:pt>
                <c:pt idx="5">
                  <c:v>#N/A</c:v>
                </c:pt>
                <c:pt idx="6">
                  <c:v>#N/A</c:v>
                </c:pt>
                <c:pt idx="7">
                  <c:v>1679</c:v>
                </c:pt>
                <c:pt idx="8">
                  <c:v>#N/A</c:v>
                </c:pt>
                <c:pt idx="9">
                  <c:v>#N/A</c:v>
                </c:pt>
                <c:pt idx="10">
                  <c:v>1200</c:v>
                </c:pt>
                <c:pt idx="11">
                  <c:v>#N/A</c:v>
                </c:pt>
                <c:pt idx="12">
                  <c:v>#N/A</c:v>
                </c:pt>
                <c:pt idx="13">
                  <c:v>1071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9480736"/>
        <c:axId val="309481296"/>
      </c:lineChart>
      <c:catAx>
        <c:axId val="3094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481296"/>
        <c:crosses val="autoZero"/>
        <c:auto val="1"/>
        <c:lblAlgn val="ctr"/>
        <c:lblOffset val="100"/>
        <c:tickLblSkip val="1"/>
        <c:tickMarkSkip val="1"/>
        <c:noMultiLvlLbl val="0"/>
      </c:catAx>
      <c:valAx>
        <c:axId val="30948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4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{56DCDD3F-DFEA-4150-A3EB-4ACFA1B9B23C}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{FE1B2B27-3762-42A3-9923-420A99B0B9A2}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{18614D18-A3EC-4547-9043-5DFDC11C9483}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{D7F41893-AB57-40C0-8FCB-C5C839D5EE11}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{72EA4FCC-E91C-48F0-9952-24E88157FAAC}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{25DE9E11-592D-4AAD-91A7-04B23769803D}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{44600BF2-7219-4D3E-9F9C-301CA39AF27C}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{FB3C6DB7-8463-4C7C-813D-5A5F2CE2CFE6}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{3B891811-E1B2-477E-A6E5-68F2C5079A35}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{E9ABBA01-8625-428B-A6E9-136071AC3335}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9484656"/>
        <c:axId val="320871344"/>
      </c:scatterChart>
      <c:valAx>
        <c:axId val="309484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871344"/>
        <c:crosses val="autoZero"/>
        <c:crossBetween val="midCat"/>
      </c:valAx>
      <c:valAx>
        <c:axId val="320871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48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{89F4B009-64DE-4F8B-891F-D75A78854B33}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{265B2384-785A-4469-B9A3-1FB566F5B260}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{F0BBCCEF-F28B-43D1-B5DF-D42099F5B276}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{E344D0C1-BC0F-4989-8249-032C97565F3F}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{1508DD61-CE58-4C16-BB83-4C2E3B47D610}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11.2</c:v>
                </c:pt>
                <c:pt idx="2">
                  <c:v>9.6</c:v>
                </c:pt>
                <c:pt idx="3">
                  <c:v>7.9</c:v>
                </c:pt>
                <c:pt idx="4">
                  <c:v>6.9</c:v>
                </c:pt>
              </c:numCache>
            </c:numRef>
          </c:xVal>
          <c:yVal>
            <c:numRef>
              <c:f>公会計指標分析・財政指標組合せ分析表!$K$73:$O$73</c:f>
              <c:numCache>
                <c:formatCode>#,##0.0;"▲ "#,##0.0</c:formatCode>
                <c:ptCount val="5"/>
                <c:pt idx="0">
                  <c:v>60.9</c:v>
                </c:pt>
                <c:pt idx="1">
                  <c:v>48.9</c:v>
                </c:pt>
                <c:pt idx="2">
                  <c:v>39.5</c:v>
                </c:pt>
                <c:pt idx="3">
                  <c:v>28.1</c:v>
                </c:pt>
                <c:pt idx="4">
                  <c:v>25.6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{8132A5E1-5F91-442F-B5F1-6CB166BDA7A2}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{13A62ABF-D2B6-4A8A-A195-F109DB58DFFD}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{FACAAE63-B0FB-4DD0-889E-A27526365B2B}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65683581617961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{AF96D1E7-3605-4BC0-8EAE-014AE5591178}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75408870744782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{0F3E18E7-0DF8-45D1-B69B-24FA33EC8CDC}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0874704"/>
        <c:axId val="320875264"/>
      </c:scatterChart>
      <c:valAx>
        <c:axId val="320874704"/>
        <c:scaling>
          <c:orientation val="minMax"/>
          <c:max val="13.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875264"/>
        <c:crosses val="autoZero"/>
        <c:crossBetween val="midCat"/>
      </c:valAx>
      <c:valAx>
        <c:axId val="320875264"/>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87470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100">
              <a:solidFill>
                <a:schemeClr val="dk1"/>
              </a:solidFill>
              <a:effectLst/>
              <a:latin typeface="+mn-lt"/>
              <a:ea typeface="+mn-ea"/>
              <a:cs typeface="+mn-cs"/>
            </a:rPr>
            <a:t>　債務負担行為に基づく支出額が多額となっている。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今後は、施設更新等に伴う地方債発行の増加を避けられない状況にあるが、発行額を最小限に抑制するとともに、償還年限等を十分考慮し元利償還金の平準化を図り、財政の健全化に努める。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一般会計地方債現在高は、施設更新等により増加しているが、充当可能基金の増加等により、将来負担比率は減少している。</a:t>
          </a:r>
          <a:endParaRPr lang="ja-JP" altLang="ja-JP" sz="1400">
            <a:effectLst/>
          </a:endParaRPr>
        </a:p>
        <a:p>
          <a:r>
            <a:rPr kumimoji="1" lang="ja-JP" altLang="ja-JP" sz="1100" baseline="0">
              <a:solidFill>
                <a:schemeClr val="dk1"/>
              </a:solidFill>
              <a:effectLst/>
              <a:latin typeface="+mn-lt"/>
              <a:ea typeface="+mn-ea"/>
              <a:cs typeface="+mn-cs"/>
            </a:rPr>
            <a:t>　今後も、施設更新等に伴い地方債現在高の増加は避けられない状況にあるが、地方債発行額を最小限に抑制するとともに、基金現在高を確保し、財政の健全化に努める。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債務償還可能年数は総務省で算出式を精査中であり、財政状況資料集においては、平成２９年度より公表する。</a:t>
          </a:r>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類似団体平均を上回りながら推移しているが、町税収入の大幅な増加は見込めない状況にあり、財政力指数は今後も現行水準で推移するものと見込まれる。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町税滞納処分の強化等により歳入の確保に努める。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69" name="直線コネクタ 68"/>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類似団体平均並みで推移している。</a:t>
          </a:r>
          <a:endParaRPr lang="ja-JP" altLang="ja-JP" sz="1400">
            <a:effectLst/>
          </a:endParaRPr>
        </a:p>
        <a:p>
          <a:r>
            <a:rPr kumimoji="1" lang="ja-JP" altLang="ja-JP" sz="1100">
              <a:solidFill>
                <a:schemeClr val="dk1"/>
              </a:solidFill>
              <a:effectLst/>
              <a:latin typeface="+mn-lt"/>
              <a:ea typeface="+mn-ea"/>
              <a:cs typeface="+mn-cs"/>
            </a:rPr>
            <a:t>　事務事業の見直しに努め、経常収支比率８０％未満を目標とする。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83058</xdr:rowOff>
    </xdr:to>
    <xdr:cxnSp macro="">
      <xdr:nvCxnSpPr>
        <xdr:cNvPr id="130" name="直線コネクタ 129"/>
        <xdr:cNvCxnSpPr/>
      </xdr:nvCxnSpPr>
      <xdr:spPr>
        <a:xfrm>
          <a:off x="4114800" y="105923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62</xdr:row>
      <xdr:rowOff>112014</xdr:rowOff>
    </xdr:to>
    <xdr:cxnSp macro="">
      <xdr:nvCxnSpPr>
        <xdr:cNvPr id="133" name="直線コネクタ 132"/>
        <xdr:cNvCxnSpPr/>
      </xdr:nvCxnSpPr>
      <xdr:spPr>
        <a:xfrm flipV="1">
          <a:off x="3225800" y="105923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112014</xdr:rowOff>
    </xdr:to>
    <xdr:cxnSp macro="">
      <xdr:nvCxnSpPr>
        <xdr:cNvPr id="136" name="直線コネクタ 135"/>
        <xdr:cNvCxnSpPr/>
      </xdr:nvCxnSpPr>
      <xdr:spPr>
        <a:xfrm>
          <a:off x="2336800" y="105778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39624</xdr:rowOff>
    </xdr:to>
    <xdr:cxnSp macro="">
      <xdr:nvCxnSpPr>
        <xdr:cNvPr id="139" name="直線コネクタ 138"/>
        <xdr:cNvCxnSpPr/>
      </xdr:nvCxnSpPr>
      <xdr:spPr>
        <a:xfrm flipV="1">
          <a:off x="1447800" y="1057783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9" name="円/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50"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1" name="円/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3" name="円/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4" name="テキスト ボックス 153"/>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5" name="円/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6" name="テキスト ボックス 155"/>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7" name="円/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保育所・牧場等の直営運営等が要因となって、類似団体平均を上回る推移となっている。</a:t>
          </a:r>
          <a:endParaRPr lang="ja-JP" altLang="ja-JP" sz="1400">
            <a:effectLst/>
          </a:endParaRPr>
        </a:p>
        <a:p>
          <a:r>
            <a:rPr kumimoji="1" lang="ja-JP" altLang="ja-JP" sz="1100">
              <a:solidFill>
                <a:schemeClr val="dk1"/>
              </a:solidFill>
              <a:effectLst/>
              <a:latin typeface="+mn-lt"/>
              <a:ea typeface="+mn-ea"/>
              <a:cs typeface="+mn-cs"/>
            </a:rPr>
            <a:t>　今後も、保育所入所児童の増加に伴う人件費・物件費の増加や、公共施設老朽化に伴う維持補修費の増加が見込まれる。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88398</xdr:rowOff>
    </xdr:from>
    <xdr:to>
      <xdr:col>7</xdr:col>
      <xdr:colOff>152400</xdr:colOff>
      <xdr:row>84</xdr:row>
      <xdr:rowOff>166125</xdr:rowOff>
    </xdr:to>
    <xdr:cxnSp macro="">
      <xdr:nvCxnSpPr>
        <xdr:cNvPr id="193" name="直線コネクタ 192"/>
        <xdr:cNvCxnSpPr/>
      </xdr:nvCxnSpPr>
      <xdr:spPr>
        <a:xfrm>
          <a:off x="4114800" y="14490198"/>
          <a:ext cx="838200" cy="7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68700</xdr:rowOff>
    </xdr:from>
    <xdr:to>
      <xdr:col>6</xdr:col>
      <xdr:colOff>0</xdr:colOff>
      <xdr:row>84</xdr:row>
      <xdr:rowOff>88398</xdr:rowOff>
    </xdr:to>
    <xdr:cxnSp macro="">
      <xdr:nvCxnSpPr>
        <xdr:cNvPr id="196" name="直線コネクタ 195"/>
        <xdr:cNvCxnSpPr/>
      </xdr:nvCxnSpPr>
      <xdr:spPr>
        <a:xfrm>
          <a:off x="3225800" y="14470500"/>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15452</xdr:rowOff>
    </xdr:from>
    <xdr:to>
      <xdr:col>4</xdr:col>
      <xdr:colOff>482600</xdr:colOff>
      <xdr:row>84</xdr:row>
      <xdr:rowOff>68700</xdr:rowOff>
    </xdr:to>
    <xdr:cxnSp macro="">
      <xdr:nvCxnSpPr>
        <xdr:cNvPr id="199" name="直線コネクタ 198"/>
        <xdr:cNvCxnSpPr/>
      </xdr:nvCxnSpPr>
      <xdr:spPr>
        <a:xfrm>
          <a:off x="2336800" y="14417252"/>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15452</xdr:rowOff>
    </xdr:from>
    <xdr:to>
      <xdr:col>3</xdr:col>
      <xdr:colOff>279400</xdr:colOff>
      <xdr:row>84</xdr:row>
      <xdr:rowOff>21675</xdr:rowOff>
    </xdr:to>
    <xdr:cxnSp macro="">
      <xdr:nvCxnSpPr>
        <xdr:cNvPr id="202" name="直線コネクタ 201"/>
        <xdr:cNvCxnSpPr/>
      </xdr:nvCxnSpPr>
      <xdr:spPr>
        <a:xfrm flipV="1">
          <a:off x="1447800" y="1441725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115325</xdr:rowOff>
    </xdr:from>
    <xdr:to>
      <xdr:col>7</xdr:col>
      <xdr:colOff>203200</xdr:colOff>
      <xdr:row>85</xdr:row>
      <xdr:rowOff>45475</xdr:rowOff>
    </xdr:to>
    <xdr:sp macro="" textlink="">
      <xdr:nvSpPr>
        <xdr:cNvPr id="212" name="円/楕円 211"/>
        <xdr:cNvSpPr/>
      </xdr:nvSpPr>
      <xdr:spPr>
        <a:xfrm>
          <a:off x="4902200" y="14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87402</xdr:rowOff>
    </xdr:from>
    <xdr:ext cx="762000" cy="259045"/>
    <xdr:sp macro="" textlink="">
      <xdr:nvSpPr>
        <xdr:cNvPr id="213" name="人件費・物件費等の状況該当値テキスト"/>
        <xdr:cNvSpPr txBox="1"/>
      </xdr:nvSpPr>
      <xdr:spPr>
        <a:xfrm>
          <a:off x="5041900" y="1448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290,781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37598</xdr:rowOff>
    </xdr:from>
    <xdr:to>
      <xdr:col>6</xdr:col>
      <xdr:colOff>50800</xdr:colOff>
      <xdr:row>84</xdr:row>
      <xdr:rowOff>139198</xdr:rowOff>
    </xdr:to>
    <xdr:sp macro="" textlink="">
      <xdr:nvSpPr>
        <xdr:cNvPr id="214" name="円/楕円 213"/>
        <xdr:cNvSpPr/>
      </xdr:nvSpPr>
      <xdr:spPr>
        <a:xfrm>
          <a:off x="4064000" y="144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123975</xdr:rowOff>
    </xdr:from>
    <xdr:ext cx="736600" cy="259045"/>
    <xdr:sp macro="" textlink="">
      <xdr:nvSpPr>
        <xdr:cNvPr id="215" name="テキスト ボックス 214"/>
        <xdr:cNvSpPr txBox="1"/>
      </xdr:nvSpPr>
      <xdr:spPr>
        <a:xfrm>
          <a:off x="3733800" y="1452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17900</xdr:rowOff>
    </xdr:from>
    <xdr:to>
      <xdr:col>4</xdr:col>
      <xdr:colOff>533400</xdr:colOff>
      <xdr:row>84</xdr:row>
      <xdr:rowOff>119500</xdr:rowOff>
    </xdr:to>
    <xdr:sp macro="" textlink="">
      <xdr:nvSpPr>
        <xdr:cNvPr id="216" name="円/楕円 215"/>
        <xdr:cNvSpPr/>
      </xdr:nvSpPr>
      <xdr:spPr>
        <a:xfrm>
          <a:off x="3175000" y="144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104277</xdr:rowOff>
    </xdr:from>
    <xdr:ext cx="762000" cy="259045"/>
    <xdr:sp macro="" textlink="">
      <xdr:nvSpPr>
        <xdr:cNvPr id="217" name="テキスト ボックス 216"/>
        <xdr:cNvSpPr txBox="1"/>
      </xdr:nvSpPr>
      <xdr:spPr>
        <a:xfrm>
          <a:off x="2844800" y="145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136102</xdr:rowOff>
    </xdr:from>
    <xdr:to>
      <xdr:col>3</xdr:col>
      <xdr:colOff>330200</xdr:colOff>
      <xdr:row>84</xdr:row>
      <xdr:rowOff>66252</xdr:rowOff>
    </xdr:to>
    <xdr:sp macro="" textlink="">
      <xdr:nvSpPr>
        <xdr:cNvPr id="218" name="円/楕円 217"/>
        <xdr:cNvSpPr/>
      </xdr:nvSpPr>
      <xdr:spPr>
        <a:xfrm>
          <a:off x="2286000" y="143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51029</xdr:rowOff>
    </xdr:from>
    <xdr:ext cx="762000" cy="259045"/>
    <xdr:sp macro="" textlink="">
      <xdr:nvSpPr>
        <xdr:cNvPr id="219" name="テキスト ボックス 218"/>
        <xdr:cNvSpPr txBox="1"/>
      </xdr:nvSpPr>
      <xdr:spPr>
        <a:xfrm>
          <a:off x="1955800" y="1445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253,316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142325</xdr:rowOff>
    </xdr:from>
    <xdr:to>
      <xdr:col>2</xdr:col>
      <xdr:colOff>127000</xdr:colOff>
      <xdr:row>84</xdr:row>
      <xdr:rowOff>72475</xdr:rowOff>
    </xdr:to>
    <xdr:sp macro="" textlink="">
      <xdr:nvSpPr>
        <xdr:cNvPr id="220" name="円/楕円 219"/>
        <xdr:cNvSpPr/>
      </xdr:nvSpPr>
      <xdr:spPr>
        <a:xfrm>
          <a:off x="1397000" y="143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57252</xdr:rowOff>
    </xdr:from>
    <xdr:ext cx="762000" cy="259045"/>
    <xdr:sp macro="" textlink="">
      <xdr:nvSpPr>
        <xdr:cNvPr id="221" name="テキスト ボックス 220"/>
        <xdr:cNvSpPr txBox="1"/>
      </xdr:nvSpPr>
      <xdr:spPr>
        <a:xfrm>
          <a:off x="1066800" y="144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職員の平均年齢が高く、類似団体平均を上回っている。</a:t>
          </a:r>
          <a:endParaRPr lang="ja-JP" altLang="ja-JP" sz="1400">
            <a:effectLst/>
          </a:endParaRPr>
        </a:p>
        <a:p>
          <a:r>
            <a:rPr kumimoji="1" lang="ja-JP" altLang="ja-JP" sz="1100">
              <a:solidFill>
                <a:schemeClr val="dk1"/>
              </a:solidFill>
              <a:effectLst/>
              <a:latin typeface="+mn-lt"/>
              <a:ea typeface="+mn-ea"/>
              <a:cs typeface="+mn-cs"/>
            </a:rPr>
            <a:t>　計画的な職員採用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もとラスパイレス指数の改善を図る。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91948</xdr:rowOff>
    </xdr:to>
    <xdr:cxnSp macro="">
      <xdr:nvCxnSpPr>
        <xdr:cNvPr id="253" name="直線コネクタ 252"/>
        <xdr:cNvCxnSpPr/>
      </xdr:nvCxnSpPr>
      <xdr:spPr>
        <a:xfrm>
          <a:off x="16179800" y="1482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82296</xdr:rowOff>
    </xdr:to>
    <xdr:cxnSp macro="">
      <xdr:nvCxnSpPr>
        <xdr:cNvPr id="256" name="直線コネクタ 255"/>
        <xdr:cNvCxnSpPr/>
      </xdr:nvCxnSpPr>
      <xdr:spPr>
        <a:xfrm>
          <a:off x="15290800" y="1479321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48513</xdr:rowOff>
    </xdr:from>
    <xdr:to>
      <xdr:col>22</xdr:col>
      <xdr:colOff>203200</xdr:colOff>
      <xdr:row>86</xdr:row>
      <xdr:rowOff>87122</xdr:rowOff>
    </xdr:to>
    <xdr:cxnSp macro="">
      <xdr:nvCxnSpPr>
        <xdr:cNvPr id="259" name="直線コネクタ 258"/>
        <xdr:cNvCxnSpPr/>
      </xdr:nvCxnSpPr>
      <xdr:spPr>
        <a:xfrm flipV="1">
          <a:off x="14401800" y="1479321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87122</xdr:rowOff>
    </xdr:from>
    <xdr:to>
      <xdr:col>21</xdr:col>
      <xdr:colOff>0</xdr:colOff>
      <xdr:row>88</xdr:row>
      <xdr:rowOff>154432</xdr:rowOff>
    </xdr:to>
    <xdr:cxnSp macro="">
      <xdr:nvCxnSpPr>
        <xdr:cNvPr id="262" name="直線コネクタ 261"/>
        <xdr:cNvCxnSpPr/>
      </xdr:nvCxnSpPr>
      <xdr:spPr>
        <a:xfrm flipV="1">
          <a:off x="13512800" y="1483182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2" name="円/楕円 271"/>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13225</xdr:rowOff>
    </xdr:from>
    <xdr:ext cx="762000" cy="259045"/>
    <xdr:sp macro="" textlink="">
      <xdr:nvSpPr>
        <xdr:cNvPr id="273" name="給与水準   （国との比較）該当値テキスト"/>
        <xdr:cNvSpPr txBox="1"/>
      </xdr:nvSpPr>
      <xdr:spPr>
        <a:xfrm>
          <a:off x="17106900" y="147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4" name="円/楕円 273"/>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5" name="テキスト ボックス 274"/>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169163</xdr:rowOff>
    </xdr:from>
    <xdr:to>
      <xdr:col>22</xdr:col>
      <xdr:colOff>254000</xdr:colOff>
      <xdr:row>86</xdr:row>
      <xdr:rowOff>99313</xdr:rowOff>
    </xdr:to>
    <xdr:sp macro="" textlink="">
      <xdr:nvSpPr>
        <xdr:cNvPr id="276" name="円/楕円 275"/>
        <xdr:cNvSpPr/>
      </xdr:nvSpPr>
      <xdr:spPr>
        <a:xfrm>
          <a:off x="15240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84090</xdr:rowOff>
    </xdr:from>
    <xdr:ext cx="762000" cy="259045"/>
    <xdr:sp macro="" textlink="">
      <xdr:nvSpPr>
        <xdr:cNvPr id="277" name="テキスト ボックス 276"/>
        <xdr:cNvSpPr txBox="1"/>
      </xdr:nvSpPr>
      <xdr:spPr>
        <a:xfrm>
          <a:off x="14909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36322</xdr:rowOff>
    </xdr:from>
    <xdr:to>
      <xdr:col>21</xdr:col>
      <xdr:colOff>50800</xdr:colOff>
      <xdr:row>86</xdr:row>
      <xdr:rowOff>137922</xdr:rowOff>
    </xdr:to>
    <xdr:sp macro="" textlink="">
      <xdr:nvSpPr>
        <xdr:cNvPr id="278" name="円/楕円 277"/>
        <xdr:cNvSpPr/>
      </xdr:nvSpPr>
      <xdr:spPr>
        <a:xfrm>
          <a:off x="14351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122699</xdr:rowOff>
    </xdr:from>
    <xdr:ext cx="762000" cy="259045"/>
    <xdr:sp macro="" textlink="">
      <xdr:nvSpPr>
        <xdr:cNvPr id="279" name="テキスト ボックス 278"/>
        <xdr:cNvSpPr txBox="1"/>
      </xdr:nvSpPr>
      <xdr:spPr>
        <a:xfrm>
          <a:off x="14020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0" name="円/楕円 279"/>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18559</xdr:rowOff>
    </xdr:from>
    <xdr:ext cx="762000" cy="259045"/>
    <xdr:sp macro="" textlink="">
      <xdr:nvSpPr>
        <xdr:cNvPr id="281" name="テキスト ボックス 280"/>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保育所・牧場等を直営運営しながらも、類似団体平均並みで推移している。</a:t>
          </a:r>
          <a:endParaRPr lang="ja-JP" altLang="ja-JP" sz="1400">
            <a:effectLst/>
          </a:endParaRPr>
        </a:p>
        <a:p>
          <a:r>
            <a:rPr kumimoji="1" lang="ja-JP" altLang="ja-JP" sz="1100">
              <a:solidFill>
                <a:schemeClr val="dk1"/>
              </a:solidFill>
              <a:effectLst/>
              <a:latin typeface="+mn-lt"/>
              <a:ea typeface="+mn-ea"/>
              <a:cs typeface="+mn-cs"/>
            </a:rPr>
            <a:t>　計画的な職員採用と職員の適正配置に努める。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55435</xdr:rowOff>
    </xdr:from>
    <xdr:to>
      <xdr:col>24</xdr:col>
      <xdr:colOff>558800</xdr:colOff>
      <xdr:row>61</xdr:row>
      <xdr:rowOff>59055</xdr:rowOff>
    </xdr:to>
    <xdr:cxnSp macro="">
      <xdr:nvCxnSpPr>
        <xdr:cNvPr id="312" name="直線コネクタ 311"/>
        <xdr:cNvCxnSpPr/>
      </xdr:nvCxnSpPr>
      <xdr:spPr>
        <a:xfrm>
          <a:off x="16179800" y="10513885"/>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32512</xdr:rowOff>
    </xdr:from>
    <xdr:to>
      <xdr:col>23</xdr:col>
      <xdr:colOff>406400</xdr:colOff>
      <xdr:row>61</xdr:row>
      <xdr:rowOff>55435</xdr:rowOff>
    </xdr:to>
    <xdr:cxnSp macro="">
      <xdr:nvCxnSpPr>
        <xdr:cNvPr id="315" name="直線コネクタ 314"/>
        <xdr:cNvCxnSpPr/>
      </xdr:nvCxnSpPr>
      <xdr:spPr>
        <a:xfrm>
          <a:off x="15290800" y="10490962"/>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18034</xdr:rowOff>
    </xdr:from>
    <xdr:to>
      <xdr:col>22</xdr:col>
      <xdr:colOff>203200</xdr:colOff>
      <xdr:row>61</xdr:row>
      <xdr:rowOff>32512</xdr:rowOff>
    </xdr:to>
    <xdr:cxnSp macro="">
      <xdr:nvCxnSpPr>
        <xdr:cNvPr id="318" name="直線コネクタ 317"/>
        <xdr:cNvCxnSpPr/>
      </xdr:nvCxnSpPr>
      <xdr:spPr>
        <a:xfrm>
          <a:off x="14401800" y="104764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12002</xdr:rowOff>
    </xdr:from>
    <xdr:to>
      <xdr:col>21</xdr:col>
      <xdr:colOff>0</xdr:colOff>
      <xdr:row>61</xdr:row>
      <xdr:rowOff>18034</xdr:rowOff>
    </xdr:to>
    <xdr:cxnSp macro="">
      <xdr:nvCxnSpPr>
        <xdr:cNvPr id="321" name="直線コネクタ 320"/>
        <xdr:cNvCxnSpPr/>
      </xdr:nvCxnSpPr>
      <xdr:spPr>
        <a:xfrm>
          <a:off x="13512800" y="1047045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1" name="円/楕円 330"/>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151782</xdr:rowOff>
    </xdr:from>
    <xdr:ext cx="762000" cy="259045"/>
    <xdr:sp macro="" textlink="">
      <xdr:nvSpPr>
        <xdr:cNvPr id="332" name="定員管理の状況該当値テキスト"/>
        <xdr:cNvSpPr txBox="1"/>
      </xdr:nvSpPr>
      <xdr:spPr>
        <a:xfrm>
          <a:off x="17106900" y="104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4635</xdr:rowOff>
    </xdr:from>
    <xdr:to>
      <xdr:col>23</xdr:col>
      <xdr:colOff>457200</xdr:colOff>
      <xdr:row>61</xdr:row>
      <xdr:rowOff>106235</xdr:rowOff>
    </xdr:to>
    <xdr:sp macro="" textlink="">
      <xdr:nvSpPr>
        <xdr:cNvPr id="333" name="円/楕円 332"/>
        <xdr:cNvSpPr/>
      </xdr:nvSpPr>
      <xdr:spPr>
        <a:xfrm>
          <a:off x="161290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91012</xdr:rowOff>
    </xdr:from>
    <xdr:ext cx="736600" cy="259045"/>
    <xdr:sp macro="" textlink="">
      <xdr:nvSpPr>
        <xdr:cNvPr id="334" name="テキスト ボックス 333"/>
        <xdr:cNvSpPr txBox="1"/>
      </xdr:nvSpPr>
      <xdr:spPr>
        <a:xfrm>
          <a:off x="15798800" y="1054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153162</xdr:rowOff>
    </xdr:from>
    <xdr:to>
      <xdr:col>22</xdr:col>
      <xdr:colOff>254000</xdr:colOff>
      <xdr:row>61</xdr:row>
      <xdr:rowOff>83312</xdr:rowOff>
    </xdr:to>
    <xdr:sp macro="" textlink="">
      <xdr:nvSpPr>
        <xdr:cNvPr id="335" name="円/楕円 334"/>
        <xdr:cNvSpPr/>
      </xdr:nvSpPr>
      <xdr:spPr>
        <a:xfrm>
          <a:off x="15240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93489</xdr:rowOff>
    </xdr:from>
    <xdr:ext cx="762000" cy="259045"/>
    <xdr:sp macro="" textlink="">
      <xdr:nvSpPr>
        <xdr:cNvPr id="336" name="テキスト ボックス 335"/>
        <xdr:cNvSpPr txBox="1"/>
      </xdr:nvSpPr>
      <xdr:spPr>
        <a:xfrm>
          <a:off x="14909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138684</xdr:rowOff>
    </xdr:from>
    <xdr:to>
      <xdr:col>21</xdr:col>
      <xdr:colOff>50800</xdr:colOff>
      <xdr:row>61</xdr:row>
      <xdr:rowOff>68834</xdr:rowOff>
    </xdr:to>
    <xdr:sp macro="" textlink="">
      <xdr:nvSpPr>
        <xdr:cNvPr id="337" name="円/楕円 336"/>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79011</xdr:rowOff>
    </xdr:from>
    <xdr:ext cx="762000" cy="259045"/>
    <xdr:sp macro="" textlink="">
      <xdr:nvSpPr>
        <xdr:cNvPr id="338" name="テキスト ボックス 337"/>
        <xdr:cNvSpPr txBox="1"/>
      </xdr:nvSpPr>
      <xdr:spPr>
        <a:xfrm>
          <a:off x="14020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132652</xdr:rowOff>
    </xdr:from>
    <xdr:to>
      <xdr:col>19</xdr:col>
      <xdr:colOff>533400</xdr:colOff>
      <xdr:row>61</xdr:row>
      <xdr:rowOff>62802</xdr:rowOff>
    </xdr:to>
    <xdr:sp macro="" textlink="">
      <xdr:nvSpPr>
        <xdr:cNvPr id="339" name="円/楕円 338"/>
        <xdr:cNvSpPr/>
      </xdr:nvSpPr>
      <xdr:spPr>
        <a:xfrm>
          <a:off x="13462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72979</xdr:rowOff>
    </xdr:from>
    <xdr:ext cx="762000" cy="259045"/>
    <xdr:sp macro="" textlink="">
      <xdr:nvSpPr>
        <xdr:cNvPr id="340" name="テキスト ボックス 339"/>
        <xdr:cNvSpPr txBox="1"/>
      </xdr:nvSpPr>
      <xdr:spPr>
        <a:xfrm>
          <a:off x="13131800" y="101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地方債発行抑制により実質公債費比率は年々減少し、平成２７年度決算</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類似団体平均を下回る状況となった。</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増加は避けられない状況にあるが、地方債発行額を最小限に抑制するとともに、償還年限等も考慮し公債費の平準化を図り、財政の健全化に努める。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95504</xdr:rowOff>
    </xdr:to>
    <xdr:cxnSp macro="">
      <xdr:nvCxnSpPr>
        <xdr:cNvPr id="371" name="直線コネクタ 370"/>
        <xdr:cNvCxnSpPr/>
      </xdr:nvCxnSpPr>
      <xdr:spPr>
        <a:xfrm flipV="1">
          <a:off x="16179800" y="7076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42</xdr:row>
      <xdr:rowOff>6096</xdr:rowOff>
    </xdr:to>
    <xdr:cxnSp macro="">
      <xdr:nvCxnSpPr>
        <xdr:cNvPr id="374" name="直線コネクタ 373"/>
        <xdr:cNvCxnSpPr/>
      </xdr:nvCxnSpPr>
      <xdr:spPr>
        <a:xfrm flipV="1">
          <a:off x="15290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83312</xdr:rowOff>
    </xdr:to>
    <xdr:cxnSp macro="">
      <xdr:nvCxnSpPr>
        <xdr:cNvPr id="377" name="直線コネクタ 376"/>
        <xdr:cNvCxnSpPr/>
      </xdr:nvCxnSpPr>
      <xdr:spPr>
        <a:xfrm flipV="1">
          <a:off x="14401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150876</xdr:rowOff>
    </xdr:to>
    <xdr:cxnSp macro="">
      <xdr:nvCxnSpPr>
        <xdr:cNvPr id="380" name="直線コネクタ 379"/>
        <xdr:cNvCxnSpPr/>
      </xdr:nvCxnSpPr>
      <xdr:spPr>
        <a:xfrm flipV="1">
          <a:off x="13512800" y="72842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0" name="円/楕円 389"/>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1"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2" name="円/楕円 391"/>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156481</xdr:rowOff>
    </xdr:from>
    <xdr:ext cx="736600" cy="259045"/>
    <xdr:sp macro="" textlink="">
      <xdr:nvSpPr>
        <xdr:cNvPr id="393" name="テキスト ボックス 392"/>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394" name="円/楕円 39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95" name="テキスト ボックス 39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6" name="円/楕円 395"/>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97" name="テキスト ボックス 396"/>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8" name="円/楕円 397"/>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399" name="テキスト ボックス 398"/>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発行抑制、基金現在高の増加等により、年々、将来負担比率は減少しているが、国営土地改良事業市町村償還負担金等の債務負担行為に基づく支出予定額が多額となってお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今後は施設更新等に伴う地方債発行により、地方債現在高の増加は避けられない状況にあるが、地方債発行額を最小限に抑制し財政の健全化に努める。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xdr:rowOff>
    </xdr:from>
    <xdr:to>
      <xdr:col>24</xdr:col>
      <xdr:colOff>558800</xdr:colOff>
      <xdr:row>15</xdr:row>
      <xdr:rowOff>24934</xdr:rowOff>
    </xdr:to>
    <xdr:cxnSp macro="">
      <xdr:nvCxnSpPr>
        <xdr:cNvPr id="433" name="直線コネクタ 432"/>
        <xdr:cNvCxnSpPr/>
      </xdr:nvCxnSpPr>
      <xdr:spPr>
        <a:xfrm flipV="1">
          <a:off x="16179800" y="257657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24934</xdr:rowOff>
    </xdr:from>
    <xdr:to>
      <xdr:col>23</xdr:col>
      <xdr:colOff>406400</xdr:colOff>
      <xdr:row>15</xdr:row>
      <xdr:rowOff>116628</xdr:rowOff>
    </xdr:to>
    <xdr:cxnSp macro="">
      <xdr:nvCxnSpPr>
        <xdr:cNvPr id="436" name="直線コネクタ 435"/>
        <xdr:cNvCxnSpPr/>
      </xdr:nvCxnSpPr>
      <xdr:spPr>
        <a:xfrm flipV="1">
          <a:off x="15290800" y="25966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116628</xdr:rowOff>
    </xdr:from>
    <xdr:to>
      <xdr:col>22</xdr:col>
      <xdr:colOff>203200</xdr:colOff>
      <xdr:row>16</xdr:row>
      <xdr:rowOff>20786</xdr:rowOff>
    </xdr:to>
    <xdr:cxnSp macro="">
      <xdr:nvCxnSpPr>
        <xdr:cNvPr id="439" name="直線コネクタ 438"/>
        <xdr:cNvCxnSpPr/>
      </xdr:nvCxnSpPr>
      <xdr:spPr>
        <a:xfrm flipV="1">
          <a:off x="14401800" y="2688378"/>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20786</xdr:rowOff>
    </xdr:from>
    <xdr:to>
      <xdr:col>21</xdr:col>
      <xdr:colOff>0</xdr:colOff>
      <xdr:row>16</xdr:row>
      <xdr:rowOff>117306</xdr:rowOff>
    </xdr:to>
    <xdr:cxnSp macro="">
      <xdr:nvCxnSpPr>
        <xdr:cNvPr id="442" name="直線コネクタ 441"/>
        <xdr:cNvCxnSpPr/>
      </xdr:nvCxnSpPr>
      <xdr:spPr>
        <a:xfrm flipV="1">
          <a:off x="13512800" y="27639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125476</xdr:rowOff>
    </xdr:from>
    <xdr:to>
      <xdr:col>24</xdr:col>
      <xdr:colOff>609600</xdr:colOff>
      <xdr:row>15</xdr:row>
      <xdr:rowOff>55626</xdr:rowOff>
    </xdr:to>
    <xdr:sp macro="" textlink="">
      <xdr:nvSpPr>
        <xdr:cNvPr id="452" name="円/楕円 451"/>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97553</xdr:rowOff>
    </xdr:from>
    <xdr:ext cx="762000" cy="259045"/>
    <xdr:sp macro="" textlink="">
      <xdr:nvSpPr>
        <xdr:cNvPr id="453" name="将来負担の状況該当値テキスト"/>
        <xdr:cNvSpPr txBox="1"/>
      </xdr:nvSpPr>
      <xdr:spPr>
        <a:xfrm>
          <a:off x="17106900" y="24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145584</xdr:rowOff>
    </xdr:from>
    <xdr:to>
      <xdr:col>23</xdr:col>
      <xdr:colOff>457200</xdr:colOff>
      <xdr:row>15</xdr:row>
      <xdr:rowOff>75734</xdr:rowOff>
    </xdr:to>
    <xdr:sp macro="" textlink="">
      <xdr:nvSpPr>
        <xdr:cNvPr id="454" name="円/楕円 453"/>
        <xdr:cNvSpPr/>
      </xdr:nvSpPr>
      <xdr:spPr>
        <a:xfrm>
          <a:off x="16129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60511</xdr:rowOff>
    </xdr:from>
    <xdr:ext cx="736600" cy="259045"/>
    <xdr:sp macro="" textlink="">
      <xdr:nvSpPr>
        <xdr:cNvPr id="455" name="テキスト ボックス 454"/>
        <xdr:cNvSpPr txBox="1"/>
      </xdr:nvSpPr>
      <xdr:spPr>
        <a:xfrm>
          <a:off x="15798800" y="263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65828</xdr:rowOff>
    </xdr:from>
    <xdr:to>
      <xdr:col>22</xdr:col>
      <xdr:colOff>254000</xdr:colOff>
      <xdr:row>15</xdr:row>
      <xdr:rowOff>167428</xdr:rowOff>
    </xdr:to>
    <xdr:sp macro="" textlink="">
      <xdr:nvSpPr>
        <xdr:cNvPr id="456" name="円/楕円 455"/>
        <xdr:cNvSpPr/>
      </xdr:nvSpPr>
      <xdr:spPr>
        <a:xfrm>
          <a:off x="15240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152205</xdr:rowOff>
    </xdr:from>
    <xdr:ext cx="762000" cy="259045"/>
    <xdr:sp macro="" textlink="">
      <xdr:nvSpPr>
        <xdr:cNvPr id="457" name="テキスト ボックス 456"/>
        <xdr:cNvSpPr txBox="1"/>
      </xdr:nvSpPr>
      <xdr:spPr>
        <a:xfrm>
          <a:off x="14909800" y="27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141436</xdr:rowOff>
    </xdr:from>
    <xdr:to>
      <xdr:col>21</xdr:col>
      <xdr:colOff>50800</xdr:colOff>
      <xdr:row>16</xdr:row>
      <xdr:rowOff>71586</xdr:rowOff>
    </xdr:to>
    <xdr:sp macro="" textlink="">
      <xdr:nvSpPr>
        <xdr:cNvPr id="458" name="円/楕円 457"/>
        <xdr:cNvSpPr/>
      </xdr:nvSpPr>
      <xdr:spPr>
        <a:xfrm>
          <a:off x="14351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56363</xdr:rowOff>
    </xdr:from>
    <xdr:ext cx="762000" cy="259045"/>
    <xdr:sp macro="" textlink="">
      <xdr:nvSpPr>
        <xdr:cNvPr id="459" name="テキスト ボックス 458"/>
        <xdr:cNvSpPr txBox="1"/>
      </xdr:nvSpPr>
      <xdr:spPr>
        <a:xfrm>
          <a:off x="14020800" y="2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66506</xdr:rowOff>
    </xdr:from>
    <xdr:to>
      <xdr:col>19</xdr:col>
      <xdr:colOff>533400</xdr:colOff>
      <xdr:row>16</xdr:row>
      <xdr:rowOff>168106</xdr:rowOff>
    </xdr:to>
    <xdr:sp macro="" textlink="">
      <xdr:nvSpPr>
        <xdr:cNvPr id="460" name="円/楕円 459"/>
        <xdr:cNvSpPr/>
      </xdr:nvSpPr>
      <xdr:spPr>
        <a:xfrm>
          <a:off x="13462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152883</xdr:rowOff>
    </xdr:from>
    <xdr:ext cx="762000" cy="259045"/>
    <xdr:sp macro="" textlink="">
      <xdr:nvSpPr>
        <xdr:cNvPr id="461" name="テキスト ボックス 460"/>
        <xdr:cNvSpPr txBox="1"/>
      </xdr:nvSpPr>
      <xdr:spPr>
        <a:xfrm>
          <a:off x="13131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保育所・牧場等の直営運営が要因となって類似団体平均を上回っている。</a:t>
          </a:r>
          <a:endParaRPr lang="ja-JP" altLang="ja-JP" sz="1400">
            <a:effectLst/>
          </a:endParaRPr>
        </a:p>
        <a:p>
          <a:r>
            <a:rPr kumimoji="1" lang="ja-JP" altLang="ja-JP" sz="1100">
              <a:solidFill>
                <a:schemeClr val="dk1"/>
              </a:solidFill>
              <a:effectLst/>
              <a:latin typeface="+mn-lt"/>
              <a:ea typeface="+mn-ea"/>
              <a:cs typeface="+mn-cs"/>
            </a:rPr>
            <a:t>　行政サービスの提供方法の差異によるものであるが、計画的な職員採用による適正な人事管理のもと、人件費の抑制に努める。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78994</xdr:rowOff>
    </xdr:to>
    <xdr:cxnSp macro="">
      <xdr:nvCxnSpPr>
        <xdr:cNvPr id="64" name="直線コネクタ 63"/>
        <xdr:cNvCxnSpPr/>
      </xdr:nvCxnSpPr>
      <xdr:spPr>
        <a:xfrm>
          <a:off x="3987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83566</xdr:rowOff>
    </xdr:to>
    <xdr:cxnSp macro="">
      <xdr:nvCxnSpPr>
        <xdr:cNvPr id="67" name="直線コネクタ 66"/>
        <xdr:cNvCxnSpPr/>
      </xdr:nvCxnSpPr>
      <xdr:spPr>
        <a:xfrm flipV="1">
          <a:off x="3098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83566</xdr:rowOff>
    </xdr:to>
    <xdr:cxnSp macro="">
      <xdr:nvCxnSpPr>
        <xdr:cNvPr id="70" name="直線コネクタ 69"/>
        <xdr:cNvCxnSpPr/>
      </xdr:nvCxnSpPr>
      <xdr:spPr>
        <a:xfrm>
          <a:off x="2209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51562</xdr:rowOff>
    </xdr:to>
    <xdr:cxnSp macro="">
      <xdr:nvCxnSpPr>
        <xdr:cNvPr id="73" name="直線コネクタ 72"/>
        <xdr:cNvCxnSpPr/>
      </xdr:nvCxnSpPr>
      <xdr:spPr>
        <a:xfrm>
          <a:off x="1320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7" name="円/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9" name="円/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保育所・牧場等の直営運営に係る賃金が要因となって類似団体平均を上回っている。</a:t>
          </a:r>
          <a:endParaRPr lang="ja-JP" altLang="ja-JP" sz="1400">
            <a:effectLst/>
          </a:endParaRPr>
        </a:p>
        <a:p>
          <a:r>
            <a:rPr kumimoji="1" lang="ja-JP" altLang="ja-JP" sz="1100">
              <a:solidFill>
                <a:schemeClr val="dk1"/>
              </a:solidFill>
              <a:effectLst/>
              <a:latin typeface="+mn-lt"/>
              <a:ea typeface="+mn-ea"/>
              <a:cs typeface="+mn-cs"/>
            </a:rPr>
            <a:t>　また、人件費単価の上昇等により委託費が増加傾向にある。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39370</xdr:rowOff>
    </xdr:to>
    <xdr:cxnSp macro="">
      <xdr:nvCxnSpPr>
        <xdr:cNvPr id="125" name="直線コネクタ 124"/>
        <xdr:cNvCxnSpPr/>
      </xdr:nvCxnSpPr>
      <xdr:spPr>
        <a:xfrm>
          <a:off x="15671800" y="2893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16</xdr:row>
      <xdr:rowOff>149860</xdr:rowOff>
    </xdr:to>
    <xdr:cxnSp macro="">
      <xdr:nvCxnSpPr>
        <xdr:cNvPr id="128" name="直線コネクタ 127"/>
        <xdr:cNvCxnSpPr/>
      </xdr:nvCxnSpPr>
      <xdr:spPr>
        <a:xfrm>
          <a:off x="14782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149860</xdr:rowOff>
    </xdr:to>
    <xdr:cxnSp macro="">
      <xdr:nvCxnSpPr>
        <xdr:cNvPr id="131" name="直線コネクタ 130"/>
        <xdr:cNvCxnSpPr/>
      </xdr:nvCxnSpPr>
      <xdr:spPr>
        <a:xfrm>
          <a:off x="13893800" y="279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50800</xdr:rowOff>
    </xdr:to>
    <xdr:cxnSp macro="">
      <xdr:nvCxnSpPr>
        <xdr:cNvPr id="134" name="直線コネクタ 133"/>
        <xdr:cNvCxnSpPr/>
      </xdr:nvCxnSpPr>
      <xdr:spPr>
        <a:xfrm>
          <a:off x="13004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4" name="円/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5"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障害福祉サービス費の増加等により、類似団体平均を上回っている。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今後も増加が見込まれる費目である。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87" name="直線コネクタ 186"/>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57</xdr:row>
      <xdr:rowOff>102507</xdr:rowOff>
    </xdr:to>
    <xdr:cxnSp macro="">
      <xdr:nvCxnSpPr>
        <xdr:cNvPr id="190" name="直線コネクタ 189"/>
        <xdr:cNvCxnSpPr/>
      </xdr:nvCxnSpPr>
      <xdr:spPr>
        <a:xfrm>
          <a:off x="3098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102507</xdr:rowOff>
    </xdr:to>
    <xdr:cxnSp macro="">
      <xdr:nvCxnSpPr>
        <xdr:cNvPr id="193" name="直線コネクタ 192"/>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102507</xdr:rowOff>
    </xdr:to>
    <xdr:cxnSp macro="">
      <xdr:nvCxnSpPr>
        <xdr:cNvPr id="196" name="直線コネクタ 195"/>
        <xdr:cNvCxnSpPr/>
      </xdr:nvCxnSpPr>
      <xdr:spPr>
        <a:xfrm flipV="1">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6" name="円/楕円 20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7"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8" name="円/楕円 207"/>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9" name="テキスト ボックス 208"/>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0" name="円/楕円 209"/>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1" name="テキスト ボックス 210"/>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2" name="円/楕円 21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3" name="テキスト ボックス 21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4" name="円/楕円 213"/>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5" name="テキスト ボックス 214"/>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医療介護にかかる特別会計繰出金の増加傾向にある中で、類似団体平均を上回っていたが、平成２７年度決算</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、長期債償還金の減少に伴う下水道事業会計支出金の減少等により類似団体平均並み</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132715</xdr:rowOff>
    </xdr:from>
    <xdr:to>
      <xdr:col>24</xdr:col>
      <xdr:colOff>31750</xdr:colOff>
      <xdr:row>58</xdr:row>
      <xdr:rowOff>24130</xdr:rowOff>
    </xdr:to>
    <xdr:cxnSp macro="">
      <xdr:nvCxnSpPr>
        <xdr:cNvPr id="243" name="直線コネクタ 242"/>
        <xdr:cNvCxnSpPr/>
      </xdr:nvCxnSpPr>
      <xdr:spPr>
        <a:xfrm>
          <a:off x="15671800" y="99053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132715</xdr:rowOff>
    </xdr:from>
    <xdr:to>
      <xdr:col>22</xdr:col>
      <xdr:colOff>565150</xdr:colOff>
      <xdr:row>59</xdr:row>
      <xdr:rowOff>98425</xdr:rowOff>
    </xdr:to>
    <xdr:cxnSp macro="">
      <xdr:nvCxnSpPr>
        <xdr:cNvPr id="246" name="直線コネクタ 245"/>
        <xdr:cNvCxnSpPr/>
      </xdr:nvCxnSpPr>
      <xdr:spPr>
        <a:xfrm flipV="1">
          <a:off x="14782800" y="990536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29845</xdr:rowOff>
    </xdr:from>
    <xdr:to>
      <xdr:col>21</xdr:col>
      <xdr:colOff>361950</xdr:colOff>
      <xdr:row>59</xdr:row>
      <xdr:rowOff>98425</xdr:rowOff>
    </xdr:to>
    <xdr:cxnSp macro="">
      <xdr:nvCxnSpPr>
        <xdr:cNvPr id="249" name="直線コネクタ 248"/>
        <xdr:cNvCxnSpPr/>
      </xdr:nvCxnSpPr>
      <xdr:spPr>
        <a:xfrm>
          <a:off x="13893800" y="10145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29845</xdr:rowOff>
    </xdr:from>
    <xdr:to>
      <xdr:col>20</xdr:col>
      <xdr:colOff>158750</xdr:colOff>
      <xdr:row>59</xdr:row>
      <xdr:rowOff>52705</xdr:rowOff>
    </xdr:to>
    <xdr:cxnSp macro="">
      <xdr:nvCxnSpPr>
        <xdr:cNvPr id="252" name="直線コネクタ 251"/>
        <xdr:cNvCxnSpPr/>
      </xdr:nvCxnSpPr>
      <xdr:spPr>
        <a:xfrm flipV="1">
          <a:off x="13004800" y="10145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144780</xdr:rowOff>
    </xdr:from>
    <xdr:to>
      <xdr:col>24</xdr:col>
      <xdr:colOff>82550</xdr:colOff>
      <xdr:row>58</xdr:row>
      <xdr:rowOff>74930</xdr:rowOff>
    </xdr:to>
    <xdr:sp macro="" textlink="">
      <xdr:nvSpPr>
        <xdr:cNvPr id="262" name="円/楕円 261"/>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116857</xdr:rowOff>
    </xdr:from>
    <xdr:ext cx="762000" cy="259045"/>
    <xdr:sp macro="" textlink="">
      <xdr:nvSpPr>
        <xdr:cNvPr id="263" name="その他該当値テキスト"/>
        <xdr:cNvSpPr txBox="1"/>
      </xdr:nvSpPr>
      <xdr:spPr>
        <a:xfrm>
          <a:off x="16598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81915</xdr:rowOff>
    </xdr:from>
    <xdr:to>
      <xdr:col>22</xdr:col>
      <xdr:colOff>615950</xdr:colOff>
      <xdr:row>58</xdr:row>
      <xdr:rowOff>12065</xdr:rowOff>
    </xdr:to>
    <xdr:sp macro="" textlink="">
      <xdr:nvSpPr>
        <xdr:cNvPr id="264" name="円/楕円 263"/>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22242</xdr:rowOff>
    </xdr:from>
    <xdr:ext cx="736600" cy="259045"/>
    <xdr:sp macro="" textlink="">
      <xdr:nvSpPr>
        <xdr:cNvPr id="265" name="テキスト ボックス 264"/>
        <xdr:cNvSpPr txBox="1"/>
      </xdr:nvSpPr>
      <xdr:spPr>
        <a:xfrm>
          <a:off x="15290800" y="96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47625</xdr:rowOff>
    </xdr:from>
    <xdr:to>
      <xdr:col>21</xdr:col>
      <xdr:colOff>412750</xdr:colOff>
      <xdr:row>59</xdr:row>
      <xdr:rowOff>149225</xdr:rowOff>
    </xdr:to>
    <xdr:sp macro="" textlink="">
      <xdr:nvSpPr>
        <xdr:cNvPr id="266" name="円/楕円 265"/>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134002</xdr:rowOff>
    </xdr:from>
    <xdr:ext cx="762000" cy="259045"/>
    <xdr:sp macro="" textlink="">
      <xdr:nvSpPr>
        <xdr:cNvPr id="267" name="テキスト ボックス 266"/>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150495</xdr:rowOff>
    </xdr:from>
    <xdr:to>
      <xdr:col>20</xdr:col>
      <xdr:colOff>209550</xdr:colOff>
      <xdr:row>59</xdr:row>
      <xdr:rowOff>80645</xdr:rowOff>
    </xdr:to>
    <xdr:sp macro="" textlink="">
      <xdr:nvSpPr>
        <xdr:cNvPr id="268" name="円/楕円 267"/>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65422</xdr:rowOff>
    </xdr:from>
    <xdr:ext cx="762000" cy="259045"/>
    <xdr:sp macro="" textlink="">
      <xdr:nvSpPr>
        <xdr:cNvPr id="269" name="テキスト ボックス 268"/>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xdr:rowOff>
    </xdr:from>
    <xdr:to>
      <xdr:col>19</xdr:col>
      <xdr:colOff>6350</xdr:colOff>
      <xdr:row>59</xdr:row>
      <xdr:rowOff>103505</xdr:rowOff>
    </xdr:to>
    <xdr:sp macro="" textlink="">
      <xdr:nvSpPr>
        <xdr:cNvPr id="270" name="円/楕円 269"/>
        <xdr:cNvSpPr/>
      </xdr:nvSpPr>
      <xdr:spPr>
        <a:xfrm>
          <a:off x="12954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88282</xdr:rowOff>
    </xdr:from>
    <xdr:ext cx="762000" cy="259045"/>
    <xdr:sp macro="" textlink="">
      <xdr:nvSpPr>
        <xdr:cNvPr id="271" name="テキスト ボックス 270"/>
        <xdr:cNvSpPr txBox="1"/>
      </xdr:nvSpPr>
      <xdr:spPr>
        <a:xfrm>
          <a:off x="12623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ja-JP" sz="1100">
              <a:solidFill>
                <a:schemeClr val="dk1"/>
              </a:solidFill>
              <a:effectLst/>
              <a:latin typeface="+mn-lt"/>
              <a:ea typeface="+mn-ea"/>
              <a:cs typeface="+mn-cs"/>
            </a:rPr>
            <a:t>　各種団体補助金の抑制等により類似団体平均を下回っている。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平成２７年度決算に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、消防庁舎建替事業に伴う一部事務組合負担金の増加によ</a:t>
          </a:r>
          <a:r>
            <a:rPr kumimoji="1" lang="ja-JP" altLang="en-US" sz="1100">
              <a:solidFill>
                <a:schemeClr val="dk1"/>
              </a:solidFill>
              <a:effectLst/>
              <a:latin typeface="+mn-lt"/>
              <a:ea typeface="+mn-ea"/>
              <a:cs typeface="+mn-cs"/>
            </a:rPr>
            <a:t>り急増したが、平成２８年度決算においては前年比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今後も引き続き効率的な補助の実施に努める。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1" name="直線コネクタ 300"/>
        <xdr:cNvCxnSpPr/>
      </xdr:nvCxnSpPr>
      <xdr:spPr>
        <a:xfrm flipV="1">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122428</xdr:rowOff>
    </xdr:to>
    <xdr:cxnSp macro="">
      <xdr:nvCxnSpPr>
        <xdr:cNvPr id="304" name="直線コネクタ 303"/>
        <xdr:cNvCxnSpPr/>
      </xdr:nvCxnSpPr>
      <xdr:spPr>
        <a:xfrm>
          <a:off x="14782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129286</xdr:rowOff>
    </xdr:to>
    <xdr:cxnSp macro="">
      <xdr:nvCxnSpPr>
        <xdr:cNvPr id="307" name="直線コネクタ 306"/>
        <xdr:cNvCxnSpPr/>
      </xdr:nvCxnSpPr>
      <xdr:spPr>
        <a:xfrm>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124714</xdr:rowOff>
    </xdr:to>
    <xdr:cxnSp macro="">
      <xdr:nvCxnSpPr>
        <xdr:cNvPr id="310" name="直線コネクタ 309"/>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0" name="円/楕円 31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1"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2" name="円/楕円 32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3" name="テキスト ボックス 32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4" name="円/楕円 32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5" name="テキスト ボックス 32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6" name="円/楕円 32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7" name="テキスト ボックス 32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8" name="円/楕円 32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9" name="テキスト ボックス 32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地方債の発行抑制により、類似団体平均を下回っている。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今後は施設更新等に伴う地方債発行により増加していくことが見込まれるが、地方債発行額を最小限に抑制するとともに、償還年限等を考慮し公債費の平準化を図る。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42418</xdr:rowOff>
    </xdr:to>
    <xdr:cxnSp macro="">
      <xdr:nvCxnSpPr>
        <xdr:cNvPr id="359" name="直線コネクタ 358"/>
        <xdr:cNvCxnSpPr/>
      </xdr:nvCxnSpPr>
      <xdr:spPr>
        <a:xfrm>
          <a:off x="3987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37846</xdr:rowOff>
    </xdr:to>
    <xdr:cxnSp macro="">
      <xdr:nvCxnSpPr>
        <xdr:cNvPr id="362" name="直線コネクタ 361"/>
        <xdr:cNvCxnSpPr/>
      </xdr:nvCxnSpPr>
      <xdr:spPr>
        <a:xfrm flipV="1">
          <a:off x="3098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51563</xdr:rowOff>
    </xdr:to>
    <xdr:cxnSp macro="">
      <xdr:nvCxnSpPr>
        <xdr:cNvPr id="365" name="直線コネクタ 364"/>
        <xdr:cNvCxnSpPr/>
      </xdr:nvCxnSpPr>
      <xdr:spPr>
        <a:xfrm flipV="1">
          <a:off x="2209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129287</xdr:rowOff>
    </xdr:to>
    <xdr:cxnSp macro="">
      <xdr:nvCxnSpPr>
        <xdr:cNvPr id="368" name="直線コネクタ 367"/>
        <xdr:cNvCxnSpPr/>
      </xdr:nvCxnSpPr>
      <xdr:spPr>
        <a:xfrm flipV="1">
          <a:off x="1320800" y="132532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78" name="円/楕円 37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7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0" name="円/楕円 37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1" name="テキスト ボックス 38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2" name="円/楕円 381"/>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3" name="テキスト ボックス 382"/>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4" name="円/楕円 383"/>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5" name="テキスト ボックス 384"/>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6" name="円/楕円 385"/>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87" name="テキスト ボックス 386"/>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en-US" sz="1100" baseline="0">
              <a:solidFill>
                <a:schemeClr val="dk1"/>
              </a:solidFill>
              <a:effectLst/>
              <a:latin typeface="+mn-lt"/>
              <a:ea typeface="+mn-ea"/>
              <a:cs typeface="+mn-cs"/>
            </a:rPr>
            <a:t>　類似団体平均を上回りながら推移しており、平成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年度決算においては、人件費及び物件費等の増加により、前年度比</a:t>
          </a:r>
          <a:r>
            <a:rPr kumimoji="1" lang="en-US" altLang="ja-JP" sz="1100" baseline="0">
              <a:solidFill>
                <a:schemeClr val="dk1"/>
              </a:solidFill>
              <a:effectLst/>
              <a:latin typeface="+mn-lt"/>
              <a:ea typeface="+mn-ea"/>
              <a:cs typeface="+mn-cs"/>
            </a:rPr>
            <a:t>1.6%</a:t>
          </a:r>
          <a:r>
            <a:rPr kumimoji="1" lang="ja-JP" altLang="en-US" sz="1100" baseline="0">
              <a:solidFill>
                <a:schemeClr val="dk1"/>
              </a:solidFill>
              <a:effectLst/>
              <a:latin typeface="+mn-lt"/>
              <a:ea typeface="+mn-ea"/>
              <a:cs typeface="+mn-cs"/>
            </a:rPr>
            <a:t>増となっている。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27939</xdr:rowOff>
    </xdr:to>
    <xdr:cxnSp macro="">
      <xdr:nvCxnSpPr>
        <xdr:cNvPr id="420" name="直線コネクタ 419"/>
        <xdr:cNvCxnSpPr/>
      </xdr:nvCxnSpPr>
      <xdr:spPr>
        <a:xfrm>
          <a:off x="15671800" y="131686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77</xdr:row>
      <xdr:rowOff>54611</xdr:rowOff>
    </xdr:to>
    <xdr:cxnSp macro="">
      <xdr:nvCxnSpPr>
        <xdr:cNvPr id="423" name="直線コネクタ 422"/>
        <xdr:cNvCxnSpPr/>
      </xdr:nvCxnSpPr>
      <xdr:spPr>
        <a:xfrm flipV="1">
          <a:off x="14782800" y="131686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77</xdr:row>
      <xdr:rowOff>54611</xdr:rowOff>
    </xdr:to>
    <xdr:cxnSp macro="">
      <xdr:nvCxnSpPr>
        <xdr:cNvPr id="426" name="直線コネクタ 425"/>
        <xdr:cNvCxnSpPr/>
      </xdr:nvCxnSpPr>
      <xdr:spPr>
        <a:xfrm>
          <a:off x="13893800" y="131152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92711</xdr:rowOff>
    </xdr:to>
    <xdr:cxnSp macro="">
      <xdr:nvCxnSpPr>
        <xdr:cNvPr id="429" name="直線コネクタ 428"/>
        <xdr:cNvCxnSpPr/>
      </xdr:nvCxnSpPr>
      <xdr:spPr>
        <a:xfrm flipV="1">
          <a:off x="13004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39" name="円/楕円 438"/>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0"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1" name="円/楕円 440"/>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2" name="テキスト ボックス 441"/>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43" name="円/楕円 442"/>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4" name="テキスト ボックス 443"/>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5" name="円/楕円 444"/>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46" name="テキスト ボックス 445"/>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47" name="円/楕円 446"/>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128288</xdr:rowOff>
    </xdr:from>
    <xdr:ext cx="762000" cy="259045"/>
    <xdr:sp macro="" textlink="">
      <xdr:nvSpPr>
        <xdr:cNvPr id="448" name="テキスト ボックス 447"/>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58753</xdr:rowOff>
    </xdr:from>
    <xdr:to>
      <xdr:col>4</xdr:col>
      <xdr:colOff>1117600</xdr:colOff>
      <xdr:row>16</xdr:row>
      <xdr:rowOff>92398</xdr:rowOff>
    </xdr:to>
    <xdr:cxnSp macro="">
      <xdr:nvCxnSpPr>
        <xdr:cNvPr id="46" name="直線コネクタ 45"/>
        <xdr:cNvCxnSpPr/>
      </xdr:nvCxnSpPr>
      <xdr:spPr bwMode="auto">
        <a:xfrm flipV="1">
          <a:off x="5003800" y="2849578"/>
          <a:ext cx="647700" cy="3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92398</xdr:rowOff>
    </xdr:from>
    <xdr:to>
      <xdr:col>4</xdr:col>
      <xdr:colOff>469900</xdr:colOff>
      <xdr:row>16</xdr:row>
      <xdr:rowOff>126259</xdr:rowOff>
    </xdr:to>
    <xdr:cxnSp macro="">
      <xdr:nvCxnSpPr>
        <xdr:cNvPr id="49" name="直線コネクタ 48"/>
        <xdr:cNvCxnSpPr/>
      </xdr:nvCxnSpPr>
      <xdr:spPr bwMode="auto">
        <a:xfrm flipV="1">
          <a:off x="4305300" y="2883223"/>
          <a:ext cx="698500" cy="3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126259</xdr:rowOff>
    </xdr:from>
    <xdr:to>
      <xdr:col>3</xdr:col>
      <xdr:colOff>904875</xdr:colOff>
      <xdr:row>16</xdr:row>
      <xdr:rowOff>149662</xdr:rowOff>
    </xdr:to>
    <xdr:cxnSp macro="">
      <xdr:nvCxnSpPr>
        <xdr:cNvPr id="52" name="直線コネクタ 51"/>
        <xdr:cNvCxnSpPr/>
      </xdr:nvCxnSpPr>
      <xdr:spPr bwMode="auto">
        <a:xfrm flipV="1">
          <a:off x="3606800" y="2917084"/>
          <a:ext cx="698500" cy="2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149662</xdr:rowOff>
    </xdr:from>
    <xdr:to>
      <xdr:col>3</xdr:col>
      <xdr:colOff>206375</xdr:colOff>
      <xdr:row>16</xdr:row>
      <xdr:rowOff>151068</xdr:rowOff>
    </xdr:to>
    <xdr:cxnSp macro="">
      <xdr:nvCxnSpPr>
        <xdr:cNvPr id="55" name="直線コネクタ 54"/>
        <xdr:cNvCxnSpPr/>
      </xdr:nvCxnSpPr>
      <xdr:spPr bwMode="auto">
        <a:xfrm flipV="1">
          <a:off x="2908300" y="2940487"/>
          <a:ext cx="6985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7953</xdr:rowOff>
    </xdr:from>
    <xdr:to>
      <xdr:col>5</xdr:col>
      <xdr:colOff>34925</xdr:colOff>
      <xdr:row>16</xdr:row>
      <xdr:rowOff>109553</xdr:rowOff>
    </xdr:to>
    <xdr:sp macro="" textlink="">
      <xdr:nvSpPr>
        <xdr:cNvPr id="65" name="円/楕円 64"/>
        <xdr:cNvSpPr/>
      </xdr:nvSpPr>
      <xdr:spPr bwMode="auto">
        <a:xfrm>
          <a:off x="5600700" y="27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24480</xdr:rowOff>
    </xdr:from>
    <xdr:ext cx="762000" cy="259045"/>
    <xdr:sp macro="" textlink="">
      <xdr:nvSpPr>
        <xdr:cNvPr id="66" name="人口1人当たり決算額の推移該当値テキスト130"/>
        <xdr:cNvSpPr txBox="1"/>
      </xdr:nvSpPr>
      <xdr:spPr>
        <a:xfrm>
          <a:off x="5740400" y="264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190,275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41598</xdr:rowOff>
    </xdr:from>
    <xdr:to>
      <xdr:col>4</xdr:col>
      <xdr:colOff>520700</xdr:colOff>
      <xdr:row>16</xdr:row>
      <xdr:rowOff>143198</xdr:rowOff>
    </xdr:to>
    <xdr:sp macro="" textlink="">
      <xdr:nvSpPr>
        <xdr:cNvPr id="67" name="円/楕円 66"/>
        <xdr:cNvSpPr/>
      </xdr:nvSpPr>
      <xdr:spPr bwMode="auto">
        <a:xfrm>
          <a:off x="4953000" y="283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153375</xdr:rowOff>
    </xdr:from>
    <xdr:ext cx="736600" cy="259045"/>
    <xdr:sp macro="" textlink="">
      <xdr:nvSpPr>
        <xdr:cNvPr id="68" name="テキスト ボックス 67"/>
        <xdr:cNvSpPr txBox="1"/>
      </xdr:nvSpPr>
      <xdr:spPr>
        <a:xfrm>
          <a:off x="4622800" y="2601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75459</xdr:rowOff>
    </xdr:from>
    <xdr:to>
      <xdr:col>3</xdr:col>
      <xdr:colOff>955675</xdr:colOff>
      <xdr:row>17</xdr:row>
      <xdr:rowOff>5609</xdr:rowOff>
    </xdr:to>
    <xdr:sp macro="" textlink="">
      <xdr:nvSpPr>
        <xdr:cNvPr id="69" name="円/楕円 68"/>
        <xdr:cNvSpPr/>
      </xdr:nvSpPr>
      <xdr:spPr bwMode="auto">
        <a:xfrm>
          <a:off x="4254500" y="286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15786</xdr:rowOff>
    </xdr:from>
    <xdr:ext cx="762000" cy="259045"/>
    <xdr:sp macro="" textlink="">
      <xdr:nvSpPr>
        <xdr:cNvPr id="70" name="テキスト ボックス 69"/>
        <xdr:cNvSpPr txBox="1"/>
      </xdr:nvSpPr>
      <xdr:spPr>
        <a:xfrm>
          <a:off x="3924300" y="263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98862</xdr:rowOff>
    </xdr:from>
    <xdr:to>
      <xdr:col>3</xdr:col>
      <xdr:colOff>257175</xdr:colOff>
      <xdr:row>17</xdr:row>
      <xdr:rowOff>29012</xdr:rowOff>
    </xdr:to>
    <xdr:sp macro="" textlink="">
      <xdr:nvSpPr>
        <xdr:cNvPr id="71" name="円/楕円 70"/>
        <xdr:cNvSpPr/>
      </xdr:nvSpPr>
      <xdr:spPr bwMode="auto">
        <a:xfrm>
          <a:off x="3556000" y="288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39189</xdr:rowOff>
    </xdr:from>
    <xdr:ext cx="762000" cy="259045"/>
    <xdr:sp macro="" textlink="">
      <xdr:nvSpPr>
        <xdr:cNvPr id="72" name="テキスト ボックス 71"/>
        <xdr:cNvSpPr txBox="1"/>
      </xdr:nvSpPr>
      <xdr:spPr>
        <a:xfrm>
          <a:off x="3225800" y="265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100268</xdr:rowOff>
    </xdr:from>
    <xdr:to>
      <xdr:col>2</xdr:col>
      <xdr:colOff>692150</xdr:colOff>
      <xdr:row>17</xdr:row>
      <xdr:rowOff>30418</xdr:rowOff>
    </xdr:to>
    <xdr:sp macro="" textlink="">
      <xdr:nvSpPr>
        <xdr:cNvPr id="73" name="円/楕円 72"/>
        <xdr:cNvSpPr/>
      </xdr:nvSpPr>
      <xdr:spPr bwMode="auto">
        <a:xfrm>
          <a:off x="2857500" y="289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40595</xdr:rowOff>
    </xdr:from>
    <xdr:ext cx="762000" cy="259045"/>
    <xdr:sp macro="" textlink="">
      <xdr:nvSpPr>
        <xdr:cNvPr id="74" name="テキスト ボックス 73"/>
        <xdr:cNvSpPr txBox="1"/>
      </xdr:nvSpPr>
      <xdr:spPr>
        <a:xfrm>
          <a:off x="2527300" y="26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38423</xdr:rowOff>
    </xdr:from>
    <xdr:to>
      <xdr:col>4</xdr:col>
      <xdr:colOff>1117600</xdr:colOff>
      <xdr:row>36</xdr:row>
      <xdr:rowOff>44726</xdr:rowOff>
    </xdr:to>
    <xdr:cxnSp macro="">
      <xdr:nvCxnSpPr>
        <xdr:cNvPr id="109" name="直線コネクタ 108"/>
        <xdr:cNvCxnSpPr/>
      </xdr:nvCxnSpPr>
      <xdr:spPr bwMode="auto">
        <a:xfrm flipV="1">
          <a:off x="5003800" y="6991673"/>
          <a:ext cx="6477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279988</xdr:rowOff>
    </xdr:from>
    <xdr:to>
      <xdr:col>4</xdr:col>
      <xdr:colOff>469900</xdr:colOff>
      <xdr:row>36</xdr:row>
      <xdr:rowOff>44726</xdr:rowOff>
    </xdr:to>
    <xdr:cxnSp macro="">
      <xdr:nvCxnSpPr>
        <xdr:cNvPr id="112" name="直線コネクタ 111"/>
        <xdr:cNvCxnSpPr/>
      </xdr:nvCxnSpPr>
      <xdr:spPr bwMode="auto">
        <a:xfrm>
          <a:off x="4305300" y="6890338"/>
          <a:ext cx="698500" cy="10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230164</xdr:rowOff>
    </xdr:from>
    <xdr:to>
      <xdr:col>3</xdr:col>
      <xdr:colOff>904875</xdr:colOff>
      <xdr:row>35</xdr:row>
      <xdr:rowOff>279988</xdr:rowOff>
    </xdr:to>
    <xdr:cxnSp macro="">
      <xdr:nvCxnSpPr>
        <xdr:cNvPr id="115" name="直線コネクタ 114"/>
        <xdr:cNvCxnSpPr/>
      </xdr:nvCxnSpPr>
      <xdr:spPr bwMode="auto">
        <a:xfrm>
          <a:off x="3606800" y="6840514"/>
          <a:ext cx="698500" cy="4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148303</xdr:rowOff>
    </xdr:from>
    <xdr:to>
      <xdr:col>3</xdr:col>
      <xdr:colOff>206375</xdr:colOff>
      <xdr:row>35</xdr:row>
      <xdr:rowOff>230164</xdr:rowOff>
    </xdr:to>
    <xdr:cxnSp macro="">
      <xdr:nvCxnSpPr>
        <xdr:cNvPr id="118" name="直線コネクタ 117"/>
        <xdr:cNvCxnSpPr/>
      </xdr:nvCxnSpPr>
      <xdr:spPr bwMode="auto">
        <a:xfrm>
          <a:off x="2908300" y="6758653"/>
          <a:ext cx="698500" cy="8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330523</xdr:rowOff>
    </xdr:from>
    <xdr:to>
      <xdr:col>5</xdr:col>
      <xdr:colOff>34925</xdr:colOff>
      <xdr:row>36</xdr:row>
      <xdr:rowOff>89223</xdr:rowOff>
    </xdr:to>
    <xdr:sp macro="" textlink="">
      <xdr:nvSpPr>
        <xdr:cNvPr id="128" name="円/楕円 127"/>
        <xdr:cNvSpPr/>
      </xdr:nvSpPr>
      <xdr:spPr bwMode="auto">
        <a:xfrm>
          <a:off x="5600700" y="694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302600</xdr:rowOff>
    </xdr:from>
    <xdr:ext cx="762000" cy="259045"/>
    <xdr:sp macro="" textlink="">
      <xdr:nvSpPr>
        <xdr:cNvPr id="129" name="人口1人当たり決算額の推移該当値テキスト445"/>
        <xdr:cNvSpPr txBox="1"/>
      </xdr:nvSpPr>
      <xdr:spPr>
        <a:xfrm>
          <a:off x="5740400" y="691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336826</xdr:rowOff>
    </xdr:from>
    <xdr:to>
      <xdr:col>4</xdr:col>
      <xdr:colOff>520700</xdr:colOff>
      <xdr:row>36</xdr:row>
      <xdr:rowOff>95526</xdr:rowOff>
    </xdr:to>
    <xdr:sp macro="" textlink="">
      <xdr:nvSpPr>
        <xdr:cNvPr id="130" name="円/楕円 129"/>
        <xdr:cNvSpPr/>
      </xdr:nvSpPr>
      <xdr:spPr bwMode="auto">
        <a:xfrm>
          <a:off x="4953000" y="694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80303</xdr:rowOff>
    </xdr:from>
    <xdr:ext cx="736600" cy="259045"/>
    <xdr:sp macro="" textlink="">
      <xdr:nvSpPr>
        <xdr:cNvPr id="131" name="テキスト ボックス 130"/>
        <xdr:cNvSpPr txBox="1"/>
      </xdr:nvSpPr>
      <xdr:spPr>
        <a:xfrm>
          <a:off x="4622800" y="703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229188</xdr:rowOff>
    </xdr:from>
    <xdr:to>
      <xdr:col>3</xdr:col>
      <xdr:colOff>955675</xdr:colOff>
      <xdr:row>35</xdr:row>
      <xdr:rowOff>330788</xdr:rowOff>
    </xdr:to>
    <xdr:sp macro="" textlink="">
      <xdr:nvSpPr>
        <xdr:cNvPr id="132" name="円/楕円 131"/>
        <xdr:cNvSpPr/>
      </xdr:nvSpPr>
      <xdr:spPr bwMode="auto">
        <a:xfrm>
          <a:off x="4254500" y="683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315565</xdr:rowOff>
    </xdr:from>
    <xdr:ext cx="762000" cy="259045"/>
    <xdr:sp macro="" textlink="">
      <xdr:nvSpPr>
        <xdr:cNvPr id="133" name="テキスト ボックス 132"/>
        <xdr:cNvSpPr txBox="1"/>
      </xdr:nvSpPr>
      <xdr:spPr>
        <a:xfrm>
          <a:off x="3924300" y="69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179364</xdr:rowOff>
    </xdr:from>
    <xdr:to>
      <xdr:col>3</xdr:col>
      <xdr:colOff>257175</xdr:colOff>
      <xdr:row>35</xdr:row>
      <xdr:rowOff>280964</xdr:rowOff>
    </xdr:to>
    <xdr:sp macro="" textlink="">
      <xdr:nvSpPr>
        <xdr:cNvPr id="134" name="円/楕円 133"/>
        <xdr:cNvSpPr/>
      </xdr:nvSpPr>
      <xdr:spPr bwMode="auto">
        <a:xfrm>
          <a:off x="3556000" y="67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291141</xdr:rowOff>
    </xdr:from>
    <xdr:ext cx="762000" cy="259045"/>
    <xdr:sp macro="" textlink="">
      <xdr:nvSpPr>
        <xdr:cNvPr id="135" name="テキスト ボックス 134"/>
        <xdr:cNvSpPr txBox="1"/>
      </xdr:nvSpPr>
      <xdr:spPr>
        <a:xfrm>
          <a:off x="3225800" y="65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97503</xdr:rowOff>
    </xdr:from>
    <xdr:to>
      <xdr:col>2</xdr:col>
      <xdr:colOff>692150</xdr:colOff>
      <xdr:row>35</xdr:row>
      <xdr:rowOff>199103</xdr:rowOff>
    </xdr:to>
    <xdr:sp macro="" textlink="">
      <xdr:nvSpPr>
        <xdr:cNvPr id="136" name="円/楕円 135"/>
        <xdr:cNvSpPr/>
      </xdr:nvSpPr>
      <xdr:spPr bwMode="auto">
        <a:xfrm>
          <a:off x="2857500" y="670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209280</xdr:rowOff>
    </xdr:from>
    <xdr:ext cx="762000" cy="259045"/>
    <xdr:sp macro="" textlink="">
      <xdr:nvSpPr>
        <xdr:cNvPr id="137" name="テキスト ボックス 136"/>
        <xdr:cNvSpPr txBox="1"/>
      </xdr:nvSpPr>
      <xdr:spPr>
        <a:xfrm>
          <a:off x="2527300" y="647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8910</xdr:rowOff>
    </xdr:from>
    <xdr:to>
      <xdr:col>6</xdr:col>
      <xdr:colOff>511175</xdr:colOff>
      <xdr:row>35</xdr:row>
      <xdr:rowOff>33393</xdr:rowOff>
    </xdr:to>
    <xdr:cxnSp macro="">
      <xdr:nvCxnSpPr>
        <xdr:cNvPr id="61" name="直線コネクタ 60"/>
        <xdr:cNvCxnSpPr/>
      </xdr:nvCxnSpPr>
      <xdr:spPr>
        <a:xfrm flipV="1">
          <a:off x="3797300" y="6009660"/>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33393</xdr:rowOff>
    </xdr:from>
    <xdr:to>
      <xdr:col>5</xdr:col>
      <xdr:colOff>358775</xdr:colOff>
      <xdr:row>35</xdr:row>
      <xdr:rowOff>33675</xdr:rowOff>
    </xdr:to>
    <xdr:cxnSp macro="">
      <xdr:nvCxnSpPr>
        <xdr:cNvPr id="64" name="直線コネクタ 63"/>
        <xdr:cNvCxnSpPr/>
      </xdr:nvCxnSpPr>
      <xdr:spPr>
        <a:xfrm flipV="1">
          <a:off x="2908300" y="603414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150734</xdr:rowOff>
    </xdr:from>
    <xdr:to>
      <xdr:col>4</xdr:col>
      <xdr:colOff>155575</xdr:colOff>
      <xdr:row>35</xdr:row>
      <xdr:rowOff>33675</xdr:rowOff>
    </xdr:to>
    <xdr:cxnSp macro="">
      <xdr:nvCxnSpPr>
        <xdr:cNvPr id="67" name="直線コネクタ 66"/>
        <xdr:cNvCxnSpPr/>
      </xdr:nvCxnSpPr>
      <xdr:spPr>
        <a:xfrm>
          <a:off x="2019300" y="5980034"/>
          <a:ext cx="8890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150734</xdr:rowOff>
    </xdr:from>
    <xdr:to>
      <xdr:col>2</xdr:col>
      <xdr:colOff>638175</xdr:colOff>
      <xdr:row>35</xdr:row>
      <xdr:rowOff>47094</xdr:rowOff>
    </xdr:to>
    <xdr:cxnSp macro="">
      <xdr:nvCxnSpPr>
        <xdr:cNvPr id="70" name="直線コネクタ 69"/>
        <xdr:cNvCxnSpPr/>
      </xdr:nvCxnSpPr>
      <xdr:spPr>
        <a:xfrm flipV="1">
          <a:off x="1130300" y="5980034"/>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129560</xdr:rowOff>
    </xdr:from>
    <xdr:to>
      <xdr:col>6</xdr:col>
      <xdr:colOff>561975</xdr:colOff>
      <xdr:row>35</xdr:row>
      <xdr:rowOff>59710</xdr:rowOff>
    </xdr:to>
    <xdr:sp macro="" textlink="">
      <xdr:nvSpPr>
        <xdr:cNvPr id="80" name="円/楕円 79"/>
        <xdr:cNvSpPr/>
      </xdr:nvSpPr>
      <xdr:spPr>
        <a:xfrm>
          <a:off x="4584700" y="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152437</xdr:rowOff>
    </xdr:from>
    <xdr:ext cx="599010" cy="259045"/>
    <xdr:sp macro="" textlink="">
      <xdr:nvSpPr>
        <xdr:cNvPr id="81" name="人件費該当値テキスト"/>
        <xdr:cNvSpPr txBox="1"/>
      </xdr:nvSpPr>
      <xdr:spPr>
        <a:xfrm>
          <a:off x="4686300" y="581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154043</xdr:rowOff>
    </xdr:from>
    <xdr:to>
      <xdr:col>5</xdr:col>
      <xdr:colOff>409575</xdr:colOff>
      <xdr:row>35</xdr:row>
      <xdr:rowOff>84193</xdr:rowOff>
    </xdr:to>
    <xdr:sp macro="" textlink="">
      <xdr:nvSpPr>
        <xdr:cNvPr id="82" name="円/楕円 81"/>
        <xdr:cNvSpPr/>
      </xdr:nvSpPr>
      <xdr:spPr>
        <a:xfrm>
          <a:off x="3746500" y="5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100720</xdr:rowOff>
    </xdr:from>
    <xdr:ext cx="599010" cy="259045"/>
    <xdr:sp macro="" textlink="">
      <xdr:nvSpPr>
        <xdr:cNvPr id="83" name="テキスト ボックス 82"/>
        <xdr:cNvSpPr txBox="1"/>
      </xdr:nvSpPr>
      <xdr:spPr>
        <a:xfrm>
          <a:off x="3497794" y="57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154325</xdr:rowOff>
    </xdr:from>
    <xdr:to>
      <xdr:col>4</xdr:col>
      <xdr:colOff>206375</xdr:colOff>
      <xdr:row>35</xdr:row>
      <xdr:rowOff>84475</xdr:rowOff>
    </xdr:to>
    <xdr:sp macro="" textlink="">
      <xdr:nvSpPr>
        <xdr:cNvPr id="84" name="円/楕円 83"/>
        <xdr:cNvSpPr/>
      </xdr:nvSpPr>
      <xdr:spPr>
        <a:xfrm>
          <a:off x="2857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101002</xdr:rowOff>
    </xdr:from>
    <xdr:ext cx="599010" cy="259045"/>
    <xdr:sp macro="" textlink="">
      <xdr:nvSpPr>
        <xdr:cNvPr id="85" name="テキスト ボックス 84"/>
        <xdr:cNvSpPr txBox="1"/>
      </xdr:nvSpPr>
      <xdr:spPr>
        <a:xfrm>
          <a:off x="2608794" y="57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99934</xdr:rowOff>
    </xdr:from>
    <xdr:to>
      <xdr:col>3</xdr:col>
      <xdr:colOff>3175</xdr:colOff>
      <xdr:row>35</xdr:row>
      <xdr:rowOff>30084</xdr:rowOff>
    </xdr:to>
    <xdr:sp macro="" textlink="">
      <xdr:nvSpPr>
        <xdr:cNvPr id="86" name="円/楕円 85"/>
        <xdr:cNvSpPr/>
      </xdr:nvSpPr>
      <xdr:spPr>
        <a:xfrm>
          <a:off x="1968500" y="59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46611</xdr:rowOff>
    </xdr:from>
    <xdr:ext cx="599010" cy="259045"/>
    <xdr:sp macro="" textlink="">
      <xdr:nvSpPr>
        <xdr:cNvPr id="87" name="テキスト ボックス 86"/>
        <xdr:cNvSpPr txBox="1"/>
      </xdr:nvSpPr>
      <xdr:spPr>
        <a:xfrm>
          <a:off x="1719794" y="57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167744</xdr:rowOff>
    </xdr:from>
    <xdr:to>
      <xdr:col>1</xdr:col>
      <xdr:colOff>485775</xdr:colOff>
      <xdr:row>35</xdr:row>
      <xdr:rowOff>97894</xdr:rowOff>
    </xdr:to>
    <xdr:sp macro="" textlink="">
      <xdr:nvSpPr>
        <xdr:cNvPr id="88" name="円/楕円 87"/>
        <xdr:cNvSpPr/>
      </xdr:nvSpPr>
      <xdr:spPr>
        <a:xfrm>
          <a:off x="1079500" y="59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114421</xdr:rowOff>
    </xdr:from>
    <xdr:ext cx="599010" cy="259045"/>
    <xdr:sp macro="" textlink="">
      <xdr:nvSpPr>
        <xdr:cNvPr id="89" name="テキスト ボックス 88"/>
        <xdr:cNvSpPr txBox="1"/>
      </xdr:nvSpPr>
      <xdr:spPr>
        <a:xfrm>
          <a:off x="830794" y="577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81597</xdr:rowOff>
    </xdr:from>
    <xdr:to>
      <xdr:col>6</xdr:col>
      <xdr:colOff>511175</xdr:colOff>
      <xdr:row>56</xdr:row>
      <xdr:rowOff>37348</xdr:rowOff>
    </xdr:to>
    <xdr:cxnSp macro="">
      <xdr:nvCxnSpPr>
        <xdr:cNvPr id="119" name="直線コネクタ 118"/>
        <xdr:cNvCxnSpPr/>
      </xdr:nvCxnSpPr>
      <xdr:spPr>
        <a:xfrm flipV="1">
          <a:off x="3797300" y="9511347"/>
          <a:ext cx="838200" cy="1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37348</xdr:rowOff>
    </xdr:from>
    <xdr:to>
      <xdr:col>5</xdr:col>
      <xdr:colOff>358775</xdr:colOff>
      <xdr:row>56</xdr:row>
      <xdr:rowOff>77178</xdr:rowOff>
    </xdr:to>
    <xdr:cxnSp macro="">
      <xdr:nvCxnSpPr>
        <xdr:cNvPr id="122" name="直線コネクタ 121"/>
        <xdr:cNvCxnSpPr/>
      </xdr:nvCxnSpPr>
      <xdr:spPr>
        <a:xfrm flipV="1">
          <a:off x="2908300" y="9638548"/>
          <a:ext cx="8890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77178</xdr:rowOff>
    </xdr:from>
    <xdr:to>
      <xdr:col>4</xdr:col>
      <xdr:colOff>155575</xdr:colOff>
      <xdr:row>56</xdr:row>
      <xdr:rowOff>146452</xdr:rowOff>
    </xdr:to>
    <xdr:cxnSp macro="">
      <xdr:nvCxnSpPr>
        <xdr:cNvPr id="125" name="直線コネクタ 124"/>
        <xdr:cNvCxnSpPr/>
      </xdr:nvCxnSpPr>
      <xdr:spPr>
        <a:xfrm flipV="1">
          <a:off x="2019300" y="9678378"/>
          <a:ext cx="889000" cy="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146452</xdr:rowOff>
    </xdr:from>
    <xdr:to>
      <xdr:col>2</xdr:col>
      <xdr:colOff>638175</xdr:colOff>
      <xdr:row>56</xdr:row>
      <xdr:rowOff>152486</xdr:rowOff>
    </xdr:to>
    <xdr:cxnSp macro="">
      <xdr:nvCxnSpPr>
        <xdr:cNvPr id="128" name="直線コネクタ 127"/>
        <xdr:cNvCxnSpPr/>
      </xdr:nvCxnSpPr>
      <xdr:spPr>
        <a:xfrm flipV="1">
          <a:off x="1130300" y="974765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30797</xdr:rowOff>
    </xdr:from>
    <xdr:to>
      <xdr:col>6</xdr:col>
      <xdr:colOff>561975</xdr:colOff>
      <xdr:row>55</xdr:row>
      <xdr:rowOff>132397</xdr:rowOff>
    </xdr:to>
    <xdr:sp macro="" textlink="">
      <xdr:nvSpPr>
        <xdr:cNvPr id="138" name="円/楕円 137"/>
        <xdr:cNvSpPr/>
      </xdr:nvSpPr>
      <xdr:spPr>
        <a:xfrm>
          <a:off x="4584700" y="94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53674</xdr:rowOff>
    </xdr:from>
    <xdr:ext cx="599010" cy="259045"/>
    <xdr:sp macro="" textlink="">
      <xdr:nvSpPr>
        <xdr:cNvPr id="139" name="物件費該当値テキスト"/>
        <xdr:cNvSpPr txBox="1"/>
      </xdr:nvSpPr>
      <xdr:spPr>
        <a:xfrm>
          <a:off x="4686300" y="931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157998</xdr:rowOff>
    </xdr:from>
    <xdr:to>
      <xdr:col>5</xdr:col>
      <xdr:colOff>409575</xdr:colOff>
      <xdr:row>56</xdr:row>
      <xdr:rowOff>88148</xdr:rowOff>
    </xdr:to>
    <xdr:sp macro="" textlink="">
      <xdr:nvSpPr>
        <xdr:cNvPr id="140" name="円/楕円 139"/>
        <xdr:cNvSpPr/>
      </xdr:nvSpPr>
      <xdr:spPr>
        <a:xfrm>
          <a:off x="3746500" y="95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79275</xdr:rowOff>
    </xdr:from>
    <xdr:ext cx="599010" cy="259045"/>
    <xdr:sp macro="" textlink="">
      <xdr:nvSpPr>
        <xdr:cNvPr id="141" name="テキスト ボックス 140"/>
        <xdr:cNvSpPr txBox="1"/>
      </xdr:nvSpPr>
      <xdr:spPr>
        <a:xfrm>
          <a:off x="3497794" y="968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26378</xdr:rowOff>
    </xdr:from>
    <xdr:to>
      <xdr:col>4</xdr:col>
      <xdr:colOff>206375</xdr:colOff>
      <xdr:row>56</xdr:row>
      <xdr:rowOff>127978</xdr:rowOff>
    </xdr:to>
    <xdr:sp macro="" textlink="">
      <xdr:nvSpPr>
        <xdr:cNvPr id="142" name="円/楕円 141"/>
        <xdr:cNvSpPr/>
      </xdr:nvSpPr>
      <xdr:spPr>
        <a:xfrm>
          <a:off x="2857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119105</xdr:rowOff>
    </xdr:from>
    <xdr:ext cx="599010" cy="259045"/>
    <xdr:sp macro="" textlink="">
      <xdr:nvSpPr>
        <xdr:cNvPr id="143" name="テキスト ボックス 142"/>
        <xdr:cNvSpPr txBox="1"/>
      </xdr:nvSpPr>
      <xdr:spPr>
        <a:xfrm>
          <a:off x="2608794" y="972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95652</xdr:rowOff>
    </xdr:from>
    <xdr:to>
      <xdr:col>3</xdr:col>
      <xdr:colOff>3175</xdr:colOff>
      <xdr:row>57</xdr:row>
      <xdr:rowOff>25802</xdr:rowOff>
    </xdr:to>
    <xdr:sp macro="" textlink="">
      <xdr:nvSpPr>
        <xdr:cNvPr id="144" name="円/楕円 143"/>
        <xdr:cNvSpPr/>
      </xdr:nvSpPr>
      <xdr:spPr>
        <a:xfrm>
          <a:off x="1968500" y="96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16929</xdr:rowOff>
    </xdr:from>
    <xdr:ext cx="599010" cy="259045"/>
    <xdr:sp macro="" textlink="">
      <xdr:nvSpPr>
        <xdr:cNvPr id="145" name="テキスト ボックス 144"/>
        <xdr:cNvSpPr txBox="1"/>
      </xdr:nvSpPr>
      <xdr:spPr>
        <a:xfrm>
          <a:off x="1719794" y="97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101686</xdr:rowOff>
    </xdr:from>
    <xdr:to>
      <xdr:col>1</xdr:col>
      <xdr:colOff>485775</xdr:colOff>
      <xdr:row>57</xdr:row>
      <xdr:rowOff>31836</xdr:rowOff>
    </xdr:to>
    <xdr:sp macro="" textlink="">
      <xdr:nvSpPr>
        <xdr:cNvPr id="146" name="円/楕円 145"/>
        <xdr:cNvSpPr/>
      </xdr:nvSpPr>
      <xdr:spPr>
        <a:xfrm>
          <a:off x="1079500" y="97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22963</xdr:rowOff>
    </xdr:from>
    <xdr:ext cx="599010" cy="259045"/>
    <xdr:sp macro="" textlink="">
      <xdr:nvSpPr>
        <xdr:cNvPr id="147" name="テキスト ボックス 146"/>
        <xdr:cNvSpPr txBox="1"/>
      </xdr:nvSpPr>
      <xdr:spPr>
        <a:xfrm>
          <a:off x="830794" y="979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74298</xdr:rowOff>
    </xdr:from>
    <xdr:to>
      <xdr:col>6</xdr:col>
      <xdr:colOff>511175</xdr:colOff>
      <xdr:row>75</xdr:row>
      <xdr:rowOff>92014</xdr:rowOff>
    </xdr:to>
    <xdr:cxnSp macro="">
      <xdr:nvCxnSpPr>
        <xdr:cNvPr id="174" name="直線コネクタ 173"/>
        <xdr:cNvCxnSpPr/>
      </xdr:nvCxnSpPr>
      <xdr:spPr>
        <a:xfrm>
          <a:off x="3797300" y="12933048"/>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47803</xdr:rowOff>
    </xdr:from>
    <xdr:to>
      <xdr:col>5</xdr:col>
      <xdr:colOff>358775</xdr:colOff>
      <xdr:row>75</xdr:row>
      <xdr:rowOff>74298</xdr:rowOff>
    </xdr:to>
    <xdr:cxnSp macro="">
      <xdr:nvCxnSpPr>
        <xdr:cNvPr id="177" name="直線コネクタ 176"/>
        <xdr:cNvCxnSpPr/>
      </xdr:nvCxnSpPr>
      <xdr:spPr>
        <a:xfrm>
          <a:off x="2908300" y="12906553"/>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47803</xdr:rowOff>
    </xdr:from>
    <xdr:to>
      <xdr:col>4</xdr:col>
      <xdr:colOff>155575</xdr:colOff>
      <xdr:row>75</xdr:row>
      <xdr:rowOff>112771</xdr:rowOff>
    </xdr:to>
    <xdr:cxnSp macro="">
      <xdr:nvCxnSpPr>
        <xdr:cNvPr id="180" name="直線コネクタ 179"/>
        <xdr:cNvCxnSpPr/>
      </xdr:nvCxnSpPr>
      <xdr:spPr>
        <a:xfrm flipV="1">
          <a:off x="2019300" y="12906553"/>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52260</xdr:rowOff>
    </xdr:from>
    <xdr:to>
      <xdr:col>2</xdr:col>
      <xdr:colOff>638175</xdr:colOff>
      <xdr:row>75</xdr:row>
      <xdr:rowOff>112771</xdr:rowOff>
    </xdr:to>
    <xdr:cxnSp macro="">
      <xdr:nvCxnSpPr>
        <xdr:cNvPr id="183" name="直線コネクタ 182"/>
        <xdr:cNvCxnSpPr/>
      </xdr:nvCxnSpPr>
      <xdr:spPr>
        <a:xfrm>
          <a:off x="1130300" y="12911010"/>
          <a:ext cx="889000" cy="6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41214</xdr:rowOff>
    </xdr:from>
    <xdr:to>
      <xdr:col>6</xdr:col>
      <xdr:colOff>561975</xdr:colOff>
      <xdr:row>75</xdr:row>
      <xdr:rowOff>142814</xdr:rowOff>
    </xdr:to>
    <xdr:sp macro="" textlink="">
      <xdr:nvSpPr>
        <xdr:cNvPr id="193" name="円/楕円 192"/>
        <xdr:cNvSpPr/>
      </xdr:nvSpPr>
      <xdr:spPr>
        <a:xfrm>
          <a:off x="4584700" y="128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64091</xdr:rowOff>
    </xdr:from>
    <xdr:ext cx="534377" cy="259045"/>
    <xdr:sp macro="" textlink="">
      <xdr:nvSpPr>
        <xdr:cNvPr id="194" name="維持補修費該当値テキスト"/>
        <xdr:cNvSpPr txBox="1"/>
      </xdr:nvSpPr>
      <xdr:spPr>
        <a:xfrm>
          <a:off x="4686300" y="127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23498</xdr:rowOff>
    </xdr:from>
    <xdr:to>
      <xdr:col>5</xdr:col>
      <xdr:colOff>409575</xdr:colOff>
      <xdr:row>75</xdr:row>
      <xdr:rowOff>125098</xdr:rowOff>
    </xdr:to>
    <xdr:sp macro="" textlink="">
      <xdr:nvSpPr>
        <xdr:cNvPr id="195" name="円/楕円 194"/>
        <xdr:cNvSpPr/>
      </xdr:nvSpPr>
      <xdr:spPr>
        <a:xfrm>
          <a:off x="3746500" y="128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141625</xdr:rowOff>
    </xdr:from>
    <xdr:ext cx="534377" cy="259045"/>
    <xdr:sp macro="" textlink="">
      <xdr:nvSpPr>
        <xdr:cNvPr id="196" name="テキスト ボックス 195"/>
        <xdr:cNvSpPr txBox="1"/>
      </xdr:nvSpPr>
      <xdr:spPr>
        <a:xfrm>
          <a:off x="3530111" y="126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168453</xdr:rowOff>
    </xdr:from>
    <xdr:to>
      <xdr:col>4</xdr:col>
      <xdr:colOff>206375</xdr:colOff>
      <xdr:row>75</xdr:row>
      <xdr:rowOff>98603</xdr:rowOff>
    </xdr:to>
    <xdr:sp macro="" textlink="">
      <xdr:nvSpPr>
        <xdr:cNvPr id="197" name="円/楕円 196"/>
        <xdr:cNvSpPr/>
      </xdr:nvSpPr>
      <xdr:spPr>
        <a:xfrm>
          <a:off x="2857500" y="128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115130</xdr:rowOff>
    </xdr:from>
    <xdr:ext cx="534377" cy="259045"/>
    <xdr:sp macro="" textlink="">
      <xdr:nvSpPr>
        <xdr:cNvPr id="198" name="テキスト ボックス 197"/>
        <xdr:cNvSpPr txBox="1"/>
      </xdr:nvSpPr>
      <xdr:spPr>
        <a:xfrm>
          <a:off x="2641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61971</xdr:rowOff>
    </xdr:from>
    <xdr:to>
      <xdr:col>3</xdr:col>
      <xdr:colOff>3175</xdr:colOff>
      <xdr:row>75</xdr:row>
      <xdr:rowOff>163571</xdr:rowOff>
    </xdr:to>
    <xdr:sp macro="" textlink="">
      <xdr:nvSpPr>
        <xdr:cNvPr id="199" name="円/楕円 198"/>
        <xdr:cNvSpPr/>
      </xdr:nvSpPr>
      <xdr:spPr>
        <a:xfrm>
          <a:off x="1968500" y="129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8648</xdr:rowOff>
    </xdr:from>
    <xdr:ext cx="534377" cy="259045"/>
    <xdr:sp macro="" textlink="">
      <xdr:nvSpPr>
        <xdr:cNvPr id="200" name="テキスト ボックス 199"/>
        <xdr:cNvSpPr txBox="1"/>
      </xdr:nvSpPr>
      <xdr:spPr>
        <a:xfrm>
          <a:off x="1752111" y="12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1460</xdr:rowOff>
    </xdr:from>
    <xdr:to>
      <xdr:col>1</xdr:col>
      <xdr:colOff>485775</xdr:colOff>
      <xdr:row>75</xdr:row>
      <xdr:rowOff>103060</xdr:rowOff>
    </xdr:to>
    <xdr:sp macro="" textlink="">
      <xdr:nvSpPr>
        <xdr:cNvPr id="201" name="円/楕円 200"/>
        <xdr:cNvSpPr/>
      </xdr:nvSpPr>
      <xdr:spPr>
        <a:xfrm>
          <a:off x="10795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119587</xdr:rowOff>
    </xdr:from>
    <xdr:ext cx="534377" cy="259045"/>
    <xdr:sp macro="" textlink="">
      <xdr:nvSpPr>
        <xdr:cNvPr id="202" name="テキスト ボックス 201"/>
        <xdr:cNvSpPr txBox="1"/>
      </xdr:nvSpPr>
      <xdr:spPr>
        <a:xfrm>
          <a:off x="863111" y="126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17187</xdr:rowOff>
    </xdr:from>
    <xdr:to>
      <xdr:col>6</xdr:col>
      <xdr:colOff>511175</xdr:colOff>
      <xdr:row>96</xdr:row>
      <xdr:rowOff>129870</xdr:rowOff>
    </xdr:to>
    <xdr:cxnSp macro="">
      <xdr:nvCxnSpPr>
        <xdr:cNvPr id="234" name="直線コネクタ 233"/>
        <xdr:cNvCxnSpPr/>
      </xdr:nvCxnSpPr>
      <xdr:spPr>
        <a:xfrm flipV="1">
          <a:off x="3797300" y="16476387"/>
          <a:ext cx="8382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83905</xdr:rowOff>
    </xdr:from>
    <xdr:to>
      <xdr:col>5</xdr:col>
      <xdr:colOff>358775</xdr:colOff>
      <xdr:row>96</xdr:row>
      <xdr:rowOff>129870</xdr:rowOff>
    </xdr:to>
    <xdr:cxnSp macro="">
      <xdr:nvCxnSpPr>
        <xdr:cNvPr id="237" name="直線コネクタ 236"/>
        <xdr:cNvCxnSpPr/>
      </xdr:nvCxnSpPr>
      <xdr:spPr>
        <a:xfrm>
          <a:off x="2908300" y="1654310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83905</xdr:rowOff>
    </xdr:from>
    <xdr:to>
      <xdr:col>4</xdr:col>
      <xdr:colOff>155575</xdr:colOff>
      <xdr:row>96</xdr:row>
      <xdr:rowOff>162071</xdr:rowOff>
    </xdr:to>
    <xdr:cxnSp macro="">
      <xdr:nvCxnSpPr>
        <xdr:cNvPr id="240" name="直線コネクタ 239"/>
        <xdr:cNvCxnSpPr/>
      </xdr:nvCxnSpPr>
      <xdr:spPr>
        <a:xfrm flipV="1">
          <a:off x="2019300" y="16543105"/>
          <a:ext cx="889000" cy="7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162071</xdr:rowOff>
    </xdr:from>
    <xdr:to>
      <xdr:col>2</xdr:col>
      <xdr:colOff>638175</xdr:colOff>
      <xdr:row>97</xdr:row>
      <xdr:rowOff>25172</xdr:rowOff>
    </xdr:to>
    <xdr:cxnSp macro="">
      <xdr:nvCxnSpPr>
        <xdr:cNvPr id="243" name="直線コネクタ 242"/>
        <xdr:cNvCxnSpPr/>
      </xdr:nvCxnSpPr>
      <xdr:spPr>
        <a:xfrm flipV="1">
          <a:off x="1130300" y="16621271"/>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137837</xdr:rowOff>
    </xdr:from>
    <xdr:to>
      <xdr:col>6</xdr:col>
      <xdr:colOff>561975</xdr:colOff>
      <xdr:row>96</xdr:row>
      <xdr:rowOff>67987</xdr:rowOff>
    </xdr:to>
    <xdr:sp macro="" textlink="">
      <xdr:nvSpPr>
        <xdr:cNvPr id="253" name="円/楕円 252"/>
        <xdr:cNvSpPr/>
      </xdr:nvSpPr>
      <xdr:spPr>
        <a:xfrm>
          <a:off x="45847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160714</xdr:rowOff>
    </xdr:from>
    <xdr:ext cx="534377" cy="259045"/>
    <xdr:sp macro="" textlink="">
      <xdr:nvSpPr>
        <xdr:cNvPr id="254" name="扶助費該当値テキスト"/>
        <xdr:cNvSpPr txBox="1"/>
      </xdr:nvSpPr>
      <xdr:spPr>
        <a:xfrm>
          <a:off x="4686300" y="162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79070</xdr:rowOff>
    </xdr:from>
    <xdr:to>
      <xdr:col>5</xdr:col>
      <xdr:colOff>409575</xdr:colOff>
      <xdr:row>97</xdr:row>
      <xdr:rowOff>9220</xdr:rowOff>
    </xdr:to>
    <xdr:sp macro="" textlink="">
      <xdr:nvSpPr>
        <xdr:cNvPr id="255" name="円/楕円 254"/>
        <xdr:cNvSpPr/>
      </xdr:nvSpPr>
      <xdr:spPr>
        <a:xfrm>
          <a:off x="3746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25747</xdr:rowOff>
    </xdr:from>
    <xdr:ext cx="534377" cy="259045"/>
    <xdr:sp macro="" textlink="">
      <xdr:nvSpPr>
        <xdr:cNvPr id="256" name="テキスト ボックス 255"/>
        <xdr:cNvSpPr txBox="1"/>
      </xdr:nvSpPr>
      <xdr:spPr>
        <a:xfrm>
          <a:off x="3530111" y="163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33105</xdr:rowOff>
    </xdr:from>
    <xdr:to>
      <xdr:col>4</xdr:col>
      <xdr:colOff>206375</xdr:colOff>
      <xdr:row>96</xdr:row>
      <xdr:rowOff>134705</xdr:rowOff>
    </xdr:to>
    <xdr:sp macro="" textlink="">
      <xdr:nvSpPr>
        <xdr:cNvPr id="257" name="円/楕円 256"/>
        <xdr:cNvSpPr/>
      </xdr:nvSpPr>
      <xdr:spPr>
        <a:xfrm>
          <a:off x="2857500" y="164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151232</xdr:rowOff>
    </xdr:from>
    <xdr:ext cx="534377" cy="259045"/>
    <xdr:sp macro="" textlink="">
      <xdr:nvSpPr>
        <xdr:cNvPr id="258" name="テキスト ボックス 257"/>
        <xdr:cNvSpPr txBox="1"/>
      </xdr:nvSpPr>
      <xdr:spPr>
        <a:xfrm>
          <a:off x="2641111" y="162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111271</xdr:rowOff>
    </xdr:from>
    <xdr:to>
      <xdr:col>3</xdr:col>
      <xdr:colOff>3175</xdr:colOff>
      <xdr:row>97</xdr:row>
      <xdr:rowOff>41421</xdr:rowOff>
    </xdr:to>
    <xdr:sp macro="" textlink="">
      <xdr:nvSpPr>
        <xdr:cNvPr id="259" name="円/楕円 258"/>
        <xdr:cNvSpPr/>
      </xdr:nvSpPr>
      <xdr:spPr>
        <a:xfrm>
          <a:off x="1968500" y="16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57948</xdr:rowOff>
    </xdr:from>
    <xdr:ext cx="534377" cy="259045"/>
    <xdr:sp macro="" textlink="">
      <xdr:nvSpPr>
        <xdr:cNvPr id="260" name="テキスト ボックス 259"/>
        <xdr:cNvSpPr txBox="1"/>
      </xdr:nvSpPr>
      <xdr:spPr>
        <a:xfrm>
          <a:off x="1752111" y="163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145822</xdr:rowOff>
    </xdr:from>
    <xdr:to>
      <xdr:col>1</xdr:col>
      <xdr:colOff>485775</xdr:colOff>
      <xdr:row>97</xdr:row>
      <xdr:rowOff>75972</xdr:rowOff>
    </xdr:to>
    <xdr:sp macro="" textlink="">
      <xdr:nvSpPr>
        <xdr:cNvPr id="261" name="円/楕円 260"/>
        <xdr:cNvSpPr/>
      </xdr:nvSpPr>
      <xdr:spPr>
        <a:xfrm>
          <a:off x="1079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92499</xdr:rowOff>
    </xdr:from>
    <xdr:ext cx="534377" cy="259045"/>
    <xdr:sp macro="" textlink="">
      <xdr:nvSpPr>
        <xdr:cNvPr id="262" name="テキスト ボックス 261"/>
        <xdr:cNvSpPr txBox="1"/>
      </xdr:nvSpPr>
      <xdr:spPr>
        <a:xfrm>
          <a:off x="863111" y="163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26726</xdr:rowOff>
    </xdr:from>
    <xdr:to>
      <xdr:col>15</xdr:col>
      <xdr:colOff>180975</xdr:colOff>
      <xdr:row>35</xdr:row>
      <xdr:rowOff>74378</xdr:rowOff>
    </xdr:to>
    <xdr:cxnSp macro="">
      <xdr:nvCxnSpPr>
        <xdr:cNvPr id="291" name="直線コネクタ 290"/>
        <xdr:cNvCxnSpPr/>
      </xdr:nvCxnSpPr>
      <xdr:spPr>
        <a:xfrm>
          <a:off x="9639300" y="6027476"/>
          <a:ext cx="8382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26726</xdr:rowOff>
    </xdr:from>
    <xdr:to>
      <xdr:col>14</xdr:col>
      <xdr:colOff>28575</xdr:colOff>
      <xdr:row>35</xdr:row>
      <xdr:rowOff>131886</xdr:rowOff>
    </xdr:to>
    <xdr:cxnSp macro="">
      <xdr:nvCxnSpPr>
        <xdr:cNvPr id="294" name="直線コネクタ 293"/>
        <xdr:cNvCxnSpPr/>
      </xdr:nvCxnSpPr>
      <xdr:spPr>
        <a:xfrm flipV="1">
          <a:off x="8750300" y="6027476"/>
          <a:ext cx="889000" cy="1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131886</xdr:rowOff>
    </xdr:from>
    <xdr:to>
      <xdr:col>12</xdr:col>
      <xdr:colOff>511175</xdr:colOff>
      <xdr:row>37</xdr:row>
      <xdr:rowOff>52318</xdr:rowOff>
    </xdr:to>
    <xdr:cxnSp macro="">
      <xdr:nvCxnSpPr>
        <xdr:cNvPr id="297" name="直線コネクタ 296"/>
        <xdr:cNvCxnSpPr/>
      </xdr:nvCxnSpPr>
      <xdr:spPr>
        <a:xfrm flipV="1">
          <a:off x="7861300" y="6132636"/>
          <a:ext cx="889000" cy="26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52318</xdr:rowOff>
    </xdr:from>
    <xdr:to>
      <xdr:col>11</xdr:col>
      <xdr:colOff>307975</xdr:colOff>
      <xdr:row>37</xdr:row>
      <xdr:rowOff>54299</xdr:rowOff>
    </xdr:to>
    <xdr:cxnSp macro="">
      <xdr:nvCxnSpPr>
        <xdr:cNvPr id="300" name="直線コネクタ 299"/>
        <xdr:cNvCxnSpPr/>
      </xdr:nvCxnSpPr>
      <xdr:spPr>
        <a:xfrm flipV="1">
          <a:off x="6972300" y="639596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23578</xdr:rowOff>
    </xdr:from>
    <xdr:to>
      <xdr:col>15</xdr:col>
      <xdr:colOff>231775</xdr:colOff>
      <xdr:row>35</xdr:row>
      <xdr:rowOff>125178</xdr:rowOff>
    </xdr:to>
    <xdr:sp macro="" textlink="">
      <xdr:nvSpPr>
        <xdr:cNvPr id="310" name="円/楕円 309"/>
        <xdr:cNvSpPr/>
      </xdr:nvSpPr>
      <xdr:spPr>
        <a:xfrm>
          <a:off x="10426700" y="60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46455</xdr:rowOff>
    </xdr:from>
    <xdr:ext cx="599010" cy="259045"/>
    <xdr:sp macro="" textlink="">
      <xdr:nvSpPr>
        <xdr:cNvPr id="311" name="補助費等該当値テキスト"/>
        <xdr:cNvSpPr txBox="1"/>
      </xdr:nvSpPr>
      <xdr:spPr>
        <a:xfrm>
          <a:off x="10528300" y="587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172,145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147376</xdr:rowOff>
    </xdr:from>
    <xdr:to>
      <xdr:col>14</xdr:col>
      <xdr:colOff>79375</xdr:colOff>
      <xdr:row>35</xdr:row>
      <xdr:rowOff>77526</xdr:rowOff>
    </xdr:to>
    <xdr:sp macro="" textlink="">
      <xdr:nvSpPr>
        <xdr:cNvPr id="312" name="円/楕円 311"/>
        <xdr:cNvSpPr/>
      </xdr:nvSpPr>
      <xdr:spPr>
        <a:xfrm>
          <a:off x="9588500" y="59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94053</xdr:rowOff>
    </xdr:from>
    <xdr:ext cx="599010" cy="259045"/>
    <xdr:sp macro="" textlink="">
      <xdr:nvSpPr>
        <xdr:cNvPr id="313" name="テキスト ボックス 312"/>
        <xdr:cNvSpPr txBox="1"/>
      </xdr:nvSpPr>
      <xdr:spPr>
        <a:xfrm>
          <a:off x="9339794" y="57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184,652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81086</xdr:rowOff>
    </xdr:from>
    <xdr:to>
      <xdr:col>12</xdr:col>
      <xdr:colOff>561975</xdr:colOff>
      <xdr:row>36</xdr:row>
      <xdr:rowOff>11236</xdr:rowOff>
    </xdr:to>
    <xdr:sp macro="" textlink="">
      <xdr:nvSpPr>
        <xdr:cNvPr id="314" name="円/楕円 313"/>
        <xdr:cNvSpPr/>
      </xdr:nvSpPr>
      <xdr:spPr>
        <a:xfrm>
          <a:off x="8699500" y="60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27763</xdr:rowOff>
    </xdr:from>
    <xdr:ext cx="599010" cy="259045"/>
    <xdr:sp macro="" textlink="">
      <xdr:nvSpPr>
        <xdr:cNvPr id="315" name="テキスト ボックス 314"/>
        <xdr:cNvSpPr txBox="1"/>
      </xdr:nvSpPr>
      <xdr:spPr>
        <a:xfrm>
          <a:off x="8450794" y="58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1518</xdr:rowOff>
    </xdr:from>
    <xdr:to>
      <xdr:col>11</xdr:col>
      <xdr:colOff>358775</xdr:colOff>
      <xdr:row>37</xdr:row>
      <xdr:rowOff>103118</xdr:rowOff>
    </xdr:to>
    <xdr:sp macro="" textlink="">
      <xdr:nvSpPr>
        <xdr:cNvPr id="316" name="円/楕円 315"/>
        <xdr:cNvSpPr/>
      </xdr:nvSpPr>
      <xdr:spPr>
        <a:xfrm>
          <a:off x="7810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94245</xdr:rowOff>
    </xdr:from>
    <xdr:ext cx="534377" cy="259045"/>
    <xdr:sp macro="" textlink="">
      <xdr:nvSpPr>
        <xdr:cNvPr id="317" name="テキスト ボックス 316"/>
        <xdr:cNvSpPr txBox="1"/>
      </xdr:nvSpPr>
      <xdr:spPr>
        <a:xfrm>
          <a:off x="7594111" y="6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3499</xdr:rowOff>
    </xdr:from>
    <xdr:to>
      <xdr:col>10</xdr:col>
      <xdr:colOff>155575</xdr:colOff>
      <xdr:row>37</xdr:row>
      <xdr:rowOff>105099</xdr:rowOff>
    </xdr:to>
    <xdr:sp macro="" textlink="">
      <xdr:nvSpPr>
        <xdr:cNvPr id="318" name="円/楕円 317"/>
        <xdr:cNvSpPr/>
      </xdr:nvSpPr>
      <xdr:spPr>
        <a:xfrm>
          <a:off x="6921500" y="63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96226</xdr:rowOff>
    </xdr:from>
    <xdr:ext cx="534377" cy="259045"/>
    <xdr:sp macro="" textlink="">
      <xdr:nvSpPr>
        <xdr:cNvPr id="319" name="テキスト ボックス 318"/>
        <xdr:cNvSpPr txBox="1"/>
      </xdr:nvSpPr>
      <xdr:spPr>
        <a:xfrm>
          <a:off x="6705111" y="64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76740</xdr:rowOff>
    </xdr:from>
    <xdr:to>
      <xdr:col>15</xdr:col>
      <xdr:colOff>180975</xdr:colOff>
      <xdr:row>57</xdr:row>
      <xdr:rowOff>103176</xdr:rowOff>
    </xdr:to>
    <xdr:cxnSp macro="">
      <xdr:nvCxnSpPr>
        <xdr:cNvPr id="350" name="直線コネクタ 349"/>
        <xdr:cNvCxnSpPr/>
      </xdr:nvCxnSpPr>
      <xdr:spPr>
        <a:xfrm>
          <a:off x="9639300" y="9677940"/>
          <a:ext cx="838200" cy="1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76740</xdr:rowOff>
    </xdr:from>
    <xdr:to>
      <xdr:col>14</xdr:col>
      <xdr:colOff>28575</xdr:colOff>
      <xdr:row>57</xdr:row>
      <xdr:rowOff>31784</xdr:rowOff>
    </xdr:to>
    <xdr:cxnSp macro="">
      <xdr:nvCxnSpPr>
        <xdr:cNvPr id="353" name="直線コネクタ 352"/>
        <xdr:cNvCxnSpPr/>
      </xdr:nvCxnSpPr>
      <xdr:spPr>
        <a:xfrm flipV="1">
          <a:off x="8750300" y="9677940"/>
          <a:ext cx="889000" cy="1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82324</xdr:rowOff>
    </xdr:from>
    <xdr:to>
      <xdr:col>12</xdr:col>
      <xdr:colOff>511175</xdr:colOff>
      <xdr:row>57</xdr:row>
      <xdr:rowOff>31784</xdr:rowOff>
    </xdr:to>
    <xdr:cxnSp macro="">
      <xdr:nvCxnSpPr>
        <xdr:cNvPr id="356" name="直線コネクタ 355"/>
        <xdr:cNvCxnSpPr/>
      </xdr:nvCxnSpPr>
      <xdr:spPr>
        <a:xfrm>
          <a:off x="7861300" y="9683524"/>
          <a:ext cx="889000" cy="1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82324</xdr:rowOff>
    </xdr:from>
    <xdr:to>
      <xdr:col>11</xdr:col>
      <xdr:colOff>307975</xdr:colOff>
      <xdr:row>57</xdr:row>
      <xdr:rowOff>32382</xdr:rowOff>
    </xdr:to>
    <xdr:cxnSp macro="">
      <xdr:nvCxnSpPr>
        <xdr:cNvPr id="359" name="直線コネクタ 358"/>
        <xdr:cNvCxnSpPr/>
      </xdr:nvCxnSpPr>
      <xdr:spPr>
        <a:xfrm flipV="1">
          <a:off x="6972300" y="9683524"/>
          <a:ext cx="889000" cy="1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52376</xdr:rowOff>
    </xdr:from>
    <xdr:to>
      <xdr:col>15</xdr:col>
      <xdr:colOff>231775</xdr:colOff>
      <xdr:row>57</xdr:row>
      <xdr:rowOff>153976</xdr:rowOff>
    </xdr:to>
    <xdr:sp macro="" textlink="">
      <xdr:nvSpPr>
        <xdr:cNvPr id="369" name="円/楕円 368"/>
        <xdr:cNvSpPr/>
      </xdr:nvSpPr>
      <xdr:spPr>
        <a:xfrm>
          <a:off x="10426700" y="98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30803</xdr:rowOff>
    </xdr:from>
    <xdr:ext cx="599010" cy="259045"/>
    <xdr:sp macro="" textlink="">
      <xdr:nvSpPr>
        <xdr:cNvPr id="370" name="普通建設事業費該当値テキスト"/>
        <xdr:cNvSpPr txBox="1"/>
      </xdr:nvSpPr>
      <xdr:spPr>
        <a:xfrm>
          <a:off x="10528300" y="980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25940</xdr:rowOff>
    </xdr:from>
    <xdr:to>
      <xdr:col>14</xdr:col>
      <xdr:colOff>79375</xdr:colOff>
      <xdr:row>56</xdr:row>
      <xdr:rowOff>127540</xdr:rowOff>
    </xdr:to>
    <xdr:sp macro="" textlink="">
      <xdr:nvSpPr>
        <xdr:cNvPr id="371" name="円/楕円 370"/>
        <xdr:cNvSpPr/>
      </xdr:nvSpPr>
      <xdr:spPr>
        <a:xfrm>
          <a:off x="9588500" y="96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144067</xdr:rowOff>
    </xdr:from>
    <xdr:ext cx="599010" cy="259045"/>
    <xdr:sp macro="" textlink="">
      <xdr:nvSpPr>
        <xdr:cNvPr id="372" name="テキスト ボックス 371"/>
        <xdr:cNvSpPr txBox="1"/>
      </xdr:nvSpPr>
      <xdr:spPr>
        <a:xfrm>
          <a:off x="9339794" y="94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152434</xdr:rowOff>
    </xdr:from>
    <xdr:to>
      <xdr:col>12</xdr:col>
      <xdr:colOff>561975</xdr:colOff>
      <xdr:row>57</xdr:row>
      <xdr:rowOff>82584</xdr:rowOff>
    </xdr:to>
    <xdr:sp macro="" textlink="">
      <xdr:nvSpPr>
        <xdr:cNvPr id="373" name="円/楕円 372"/>
        <xdr:cNvSpPr/>
      </xdr:nvSpPr>
      <xdr:spPr>
        <a:xfrm>
          <a:off x="8699500" y="97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73711</xdr:rowOff>
    </xdr:from>
    <xdr:ext cx="599010" cy="259045"/>
    <xdr:sp macro="" textlink="">
      <xdr:nvSpPr>
        <xdr:cNvPr id="374" name="テキスト ボックス 373"/>
        <xdr:cNvSpPr txBox="1"/>
      </xdr:nvSpPr>
      <xdr:spPr>
        <a:xfrm>
          <a:off x="8450794" y="984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31524</xdr:rowOff>
    </xdr:from>
    <xdr:to>
      <xdr:col>11</xdr:col>
      <xdr:colOff>358775</xdr:colOff>
      <xdr:row>56</xdr:row>
      <xdr:rowOff>133124</xdr:rowOff>
    </xdr:to>
    <xdr:sp macro="" textlink="">
      <xdr:nvSpPr>
        <xdr:cNvPr id="375" name="円/楕円 374"/>
        <xdr:cNvSpPr/>
      </xdr:nvSpPr>
      <xdr:spPr>
        <a:xfrm>
          <a:off x="7810500" y="96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124251</xdr:rowOff>
    </xdr:from>
    <xdr:ext cx="599010" cy="259045"/>
    <xdr:sp macro="" textlink="">
      <xdr:nvSpPr>
        <xdr:cNvPr id="376" name="テキスト ボックス 375"/>
        <xdr:cNvSpPr txBox="1"/>
      </xdr:nvSpPr>
      <xdr:spPr>
        <a:xfrm>
          <a:off x="7561794" y="97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162,569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153032</xdr:rowOff>
    </xdr:from>
    <xdr:to>
      <xdr:col>10</xdr:col>
      <xdr:colOff>155575</xdr:colOff>
      <xdr:row>57</xdr:row>
      <xdr:rowOff>83182</xdr:rowOff>
    </xdr:to>
    <xdr:sp macro="" textlink="">
      <xdr:nvSpPr>
        <xdr:cNvPr id="377" name="円/楕円 376"/>
        <xdr:cNvSpPr/>
      </xdr:nvSpPr>
      <xdr:spPr>
        <a:xfrm>
          <a:off x="6921500" y="97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74309</xdr:rowOff>
    </xdr:from>
    <xdr:ext cx="599010" cy="259045"/>
    <xdr:sp macro="" textlink="">
      <xdr:nvSpPr>
        <xdr:cNvPr id="378" name="テキスト ボックス 377"/>
        <xdr:cNvSpPr txBox="1"/>
      </xdr:nvSpPr>
      <xdr:spPr>
        <a:xfrm>
          <a:off x="6672794" y="984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61711</xdr:rowOff>
    </xdr:from>
    <xdr:to>
      <xdr:col>15</xdr:col>
      <xdr:colOff>180975</xdr:colOff>
      <xdr:row>77</xdr:row>
      <xdr:rowOff>107888</xdr:rowOff>
    </xdr:to>
    <xdr:cxnSp macro="">
      <xdr:nvCxnSpPr>
        <xdr:cNvPr id="405" name="直線コネクタ 404"/>
        <xdr:cNvCxnSpPr/>
      </xdr:nvCxnSpPr>
      <xdr:spPr>
        <a:xfrm flipV="1">
          <a:off x="9639300" y="13263361"/>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107888</xdr:rowOff>
    </xdr:from>
    <xdr:to>
      <xdr:col>14</xdr:col>
      <xdr:colOff>28575</xdr:colOff>
      <xdr:row>77</xdr:row>
      <xdr:rowOff>154646</xdr:rowOff>
    </xdr:to>
    <xdr:cxnSp macro="">
      <xdr:nvCxnSpPr>
        <xdr:cNvPr id="408" name="直線コネクタ 407"/>
        <xdr:cNvCxnSpPr/>
      </xdr:nvCxnSpPr>
      <xdr:spPr>
        <a:xfrm flipV="1">
          <a:off x="8750300" y="13309538"/>
          <a:ext cx="889000" cy="4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10911</xdr:rowOff>
    </xdr:from>
    <xdr:to>
      <xdr:col>15</xdr:col>
      <xdr:colOff>231775</xdr:colOff>
      <xdr:row>77</xdr:row>
      <xdr:rowOff>112511</xdr:rowOff>
    </xdr:to>
    <xdr:sp macro="" textlink="">
      <xdr:nvSpPr>
        <xdr:cNvPr id="418" name="円/楕円 417"/>
        <xdr:cNvSpPr/>
      </xdr:nvSpPr>
      <xdr:spPr>
        <a:xfrm>
          <a:off x="10426700" y="13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160788</xdr:rowOff>
    </xdr:from>
    <xdr:ext cx="534377" cy="259045"/>
    <xdr:sp macro="" textlink="">
      <xdr:nvSpPr>
        <xdr:cNvPr id="419" name="普通建設事業費 （ うち新規整備　）該当値テキスト"/>
        <xdr:cNvSpPr txBox="1"/>
      </xdr:nvSpPr>
      <xdr:spPr>
        <a:xfrm>
          <a:off x="10528300" y="131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57088</xdr:rowOff>
    </xdr:from>
    <xdr:to>
      <xdr:col>14</xdr:col>
      <xdr:colOff>79375</xdr:colOff>
      <xdr:row>77</xdr:row>
      <xdr:rowOff>158688</xdr:rowOff>
    </xdr:to>
    <xdr:sp macro="" textlink="">
      <xdr:nvSpPr>
        <xdr:cNvPr id="420" name="円/楕円 419"/>
        <xdr:cNvSpPr/>
      </xdr:nvSpPr>
      <xdr:spPr>
        <a:xfrm>
          <a:off x="9588500" y="132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149815</xdr:rowOff>
    </xdr:from>
    <xdr:ext cx="534377" cy="259045"/>
    <xdr:sp macro="" textlink="">
      <xdr:nvSpPr>
        <xdr:cNvPr id="421" name="テキスト ボックス 420"/>
        <xdr:cNvSpPr txBox="1"/>
      </xdr:nvSpPr>
      <xdr:spPr>
        <a:xfrm>
          <a:off x="9372111" y="133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103846</xdr:rowOff>
    </xdr:from>
    <xdr:to>
      <xdr:col>12</xdr:col>
      <xdr:colOff>561975</xdr:colOff>
      <xdr:row>78</xdr:row>
      <xdr:rowOff>33996</xdr:rowOff>
    </xdr:to>
    <xdr:sp macro="" textlink="">
      <xdr:nvSpPr>
        <xdr:cNvPr id="422" name="円/楕円 421"/>
        <xdr:cNvSpPr/>
      </xdr:nvSpPr>
      <xdr:spPr>
        <a:xfrm>
          <a:off x="8699500" y="1330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25123</xdr:rowOff>
    </xdr:from>
    <xdr:ext cx="534377" cy="259045"/>
    <xdr:sp macro="" textlink="">
      <xdr:nvSpPr>
        <xdr:cNvPr id="423" name="テキスト ボックス 422"/>
        <xdr:cNvSpPr txBox="1"/>
      </xdr:nvSpPr>
      <xdr:spPr>
        <a:xfrm>
          <a:off x="8483111" y="1339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150216</xdr:rowOff>
    </xdr:from>
    <xdr:to>
      <xdr:col>15</xdr:col>
      <xdr:colOff>180975</xdr:colOff>
      <xdr:row>97</xdr:row>
      <xdr:rowOff>115483</xdr:rowOff>
    </xdr:to>
    <xdr:cxnSp macro="">
      <xdr:nvCxnSpPr>
        <xdr:cNvPr id="450" name="直線コネクタ 449"/>
        <xdr:cNvCxnSpPr/>
      </xdr:nvCxnSpPr>
      <xdr:spPr>
        <a:xfrm>
          <a:off x="9639300" y="16437966"/>
          <a:ext cx="838200" cy="30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150216</xdr:rowOff>
    </xdr:from>
    <xdr:to>
      <xdr:col>14</xdr:col>
      <xdr:colOff>28575</xdr:colOff>
      <xdr:row>97</xdr:row>
      <xdr:rowOff>85137</xdr:rowOff>
    </xdr:to>
    <xdr:cxnSp macro="">
      <xdr:nvCxnSpPr>
        <xdr:cNvPr id="453" name="直線コネクタ 452"/>
        <xdr:cNvCxnSpPr/>
      </xdr:nvCxnSpPr>
      <xdr:spPr>
        <a:xfrm flipV="1">
          <a:off x="8750300" y="16437966"/>
          <a:ext cx="889000" cy="27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64683</xdr:rowOff>
    </xdr:from>
    <xdr:to>
      <xdr:col>15</xdr:col>
      <xdr:colOff>231775</xdr:colOff>
      <xdr:row>97</xdr:row>
      <xdr:rowOff>166283</xdr:rowOff>
    </xdr:to>
    <xdr:sp macro="" textlink="">
      <xdr:nvSpPr>
        <xdr:cNvPr id="463" name="円/楕円 462"/>
        <xdr:cNvSpPr/>
      </xdr:nvSpPr>
      <xdr:spPr>
        <a:xfrm>
          <a:off x="10426700" y="166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43110</xdr:rowOff>
    </xdr:from>
    <xdr:ext cx="534377" cy="259045"/>
    <xdr:sp macro="" textlink="">
      <xdr:nvSpPr>
        <xdr:cNvPr id="464" name="普通建設事業費 （ うち更新整備　）該当値テキスト"/>
        <xdr:cNvSpPr txBox="1"/>
      </xdr:nvSpPr>
      <xdr:spPr>
        <a:xfrm>
          <a:off x="10528300" y="166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99416</xdr:rowOff>
    </xdr:from>
    <xdr:to>
      <xdr:col>14</xdr:col>
      <xdr:colOff>79375</xdr:colOff>
      <xdr:row>96</xdr:row>
      <xdr:rowOff>29566</xdr:rowOff>
    </xdr:to>
    <xdr:sp macro="" textlink="">
      <xdr:nvSpPr>
        <xdr:cNvPr id="465" name="円/楕円 464"/>
        <xdr:cNvSpPr/>
      </xdr:nvSpPr>
      <xdr:spPr>
        <a:xfrm>
          <a:off x="9588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46093</xdr:rowOff>
    </xdr:from>
    <xdr:ext cx="599010" cy="259045"/>
    <xdr:sp macro="" textlink="">
      <xdr:nvSpPr>
        <xdr:cNvPr id="466" name="テキスト ボックス 465"/>
        <xdr:cNvSpPr txBox="1"/>
      </xdr:nvSpPr>
      <xdr:spPr>
        <a:xfrm>
          <a:off x="9339794" y="161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34337</xdr:rowOff>
    </xdr:from>
    <xdr:to>
      <xdr:col>12</xdr:col>
      <xdr:colOff>561975</xdr:colOff>
      <xdr:row>97</xdr:row>
      <xdr:rowOff>135937</xdr:rowOff>
    </xdr:to>
    <xdr:sp macro="" textlink="">
      <xdr:nvSpPr>
        <xdr:cNvPr id="467" name="円/楕円 466"/>
        <xdr:cNvSpPr/>
      </xdr:nvSpPr>
      <xdr:spPr>
        <a:xfrm>
          <a:off x="8699500" y="166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127064</xdr:rowOff>
    </xdr:from>
    <xdr:ext cx="534377" cy="259045"/>
    <xdr:sp macro="" textlink="">
      <xdr:nvSpPr>
        <xdr:cNvPr id="468" name="テキスト ボックス 467"/>
        <xdr:cNvSpPr txBox="1"/>
      </xdr:nvSpPr>
      <xdr:spPr>
        <a:xfrm>
          <a:off x="8483111" y="167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100160</xdr:rowOff>
    </xdr:from>
    <xdr:to>
      <xdr:col>23</xdr:col>
      <xdr:colOff>517525</xdr:colOff>
      <xdr:row>39</xdr:row>
      <xdr:rowOff>41669</xdr:rowOff>
    </xdr:to>
    <xdr:cxnSp macro="">
      <xdr:nvCxnSpPr>
        <xdr:cNvPr id="497" name="直線コネクタ 496"/>
        <xdr:cNvCxnSpPr/>
      </xdr:nvCxnSpPr>
      <xdr:spPr>
        <a:xfrm flipV="1">
          <a:off x="15481300" y="5929460"/>
          <a:ext cx="838200" cy="79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41669</xdr:rowOff>
    </xdr:from>
    <xdr:to>
      <xdr:col>22</xdr:col>
      <xdr:colOff>365125</xdr:colOff>
      <xdr:row>39</xdr:row>
      <xdr:rowOff>44450</xdr:rowOff>
    </xdr:to>
    <xdr:cxnSp macro="">
      <xdr:nvCxnSpPr>
        <xdr:cNvPr id="500" name="直線コネクタ 499"/>
        <xdr:cNvCxnSpPr/>
      </xdr:nvCxnSpPr>
      <xdr:spPr>
        <a:xfrm flipV="1">
          <a:off x="14592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33813</xdr:rowOff>
    </xdr:from>
    <xdr:to>
      <xdr:col>21</xdr:col>
      <xdr:colOff>161925</xdr:colOff>
      <xdr:row>39</xdr:row>
      <xdr:rowOff>44450</xdr:rowOff>
    </xdr:to>
    <xdr:cxnSp macro="">
      <xdr:nvCxnSpPr>
        <xdr:cNvPr id="503" name="直線コネクタ 502"/>
        <xdr:cNvCxnSpPr/>
      </xdr:nvCxnSpPr>
      <xdr:spPr>
        <a:xfrm>
          <a:off x="13703300" y="6720363"/>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33813</xdr:rowOff>
    </xdr:from>
    <xdr:to>
      <xdr:col>19</xdr:col>
      <xdr:colOff>644525</xdr:colOff>
      <xdr:row>39</xdr:row>
      <xdr:rowOff>37036</xdr:rowOff>
    </xdr:to>
    <xdr:cxnSp macro="">
      <xdr:nvCxnSpPr>
        <xdr:cNvPr id="506" name="直線コネクタ 505"/>
        <xdr:cNvCxnSpPr/>
      </xdr:nvCxnSpPr>
      <xdr:spPr>
        <a:xfrm flipV="1">
          <a:off x="12814300" y="672036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49360</xdr:rowOff>
    </xdr:from>
    <xdr:to>
      <xdr:col>23</xdr:col>
      <xdr:colOff>568325</xdr:colOff>
      <xdr:row>34</xdr:row>
      <xdr:rowOff>150960</xdr:rowOff>
    </xdr:to>
    <xdr:sp macro="" textlink="">
      <xdr:nvSpPr>
        <xdr:cNvPr id="516" name="円/楕円 515"/>
        <xdr:cNvSpPr/>
      </xdr:nvSpPr>
      <xdr:spPr>
        <a:xfrm>
          <a:off x="16268700" y="58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72237</xdr:rowOff>
    </xdr:from>
    <xdr:ext cx="599010" cy="259045"/>
    <xdr:sp macro="" textlink="">
      <xdr:nvSpPr>
        <xdr:cNvPr id="517" name="災害復旧事業費該当値テキスト"/>
        <xdr:cNvSpPr txBox="1"/>
      </xdr:nvSpPr>
      <xdr:spPr>
        <a:xfrm>
          <a:off x="16370300" y="573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162319</xdr:rowOff>
    </xdr:from>
    <xdr:to>
      <xdr:col>22</xdr:col>
      <xdr:colOff>415925</xdr:colOff>
      <xdr:row>39</xdr:row>
      <xdr:rowOff>92469</xdr:rowOff>
    </xdr:to>
    <xdr:sp macro="" textlink="">
      <xdr:nvSpPr>
        <xdr:cNvPr id="518" name="円/楕円 517"/>
        <xdr:cNvSpPr/>
      </xdr:nvSpPr>
      <xdr:spPr>
        <a:xfrm>
          <a:off x="15430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83596</xdr:rowOff>
    </xdr:from>
    <xdr:ext cx="378565" cy="259045"/>
    <xdr:sp macro="" textlink="">
      <xdr:nvSpPr>
        <xdr:cNvPr id="519" name="テキスト ボックス 518"/>
        <xdr:cNvSpPr txBox="1"/>
      </xdr:nvSpPr>
      <xdr:spPr>
        <a:xfrm>
          <a:off x="15292017" y="677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154463</xdr:rowOff>
    </xdr:from>
    <xdr:to>
      <xdr:col>20</xdr:col>
      <xdr:colOff>9525</xdr:colOff>
      <xdr:row>39</xdr:row>
      <xdr:rowOff>84613</xdr:rowOff>
    </xdr:to>
    <xdr:sp macro="" textlink="">
      <xdr:nvSpPr>
        <xdr:cNvPr id="522" name="円/楕円 521"/>
        <xdr:cNvSpPr/>
      </xdr:nvSpPr>
      <xdr:spPr>
        <a:xfrm>
          <a:off x="13652500" y="66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75740</xdr:rowOff>
    </xdr:from>
    <xdr:ext cx="469744" cy="259045"/>
    <xdr:sp macro="" textlink="">
      <xdr:nvSpPr>
        <xdr:cNvPr id="523" name="テキスト ボックス 522"/>
        <xdr:cNvSpPr txBox="1"/>
      </xdr:nvSpPr>
      <xdr:spPr>
        <a:xfrm>
          <a:off x="13468427" y="676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157686</xdr:rowOff>
    </xdr:from>
    <xdr:to>
      <xdr:col>18</xdr:col>
      <xdr:colOff>492125</xdr:colOff>
      <xdr:row>39</xdr:row>
      <xdr:rowOff>87836</xdr:rowOff>
    </xdr:to>
    <xdr:sp macro="" textlink="">
      <xdr:nvSpPr>
        <xdr:cNvPr id="524" name="円/楕円 523"/>
        <xdr:cNvSpPr/>
      </xdr:nvSpPr>
      <xdr:spPr>
        <a:xfrm>
          <a:off x="12763500" y="66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78963</xdr:rowOff>
    </xdr:from>
    <xdr:ext cx="378565" cy="259045"/>
    <xdr:sp macro="" textlink="">
      <xdr:nvSpPr>
        <xdr:cNvPr id="525" name="テキスト ボックス 524"/>
        <xdr:cNvSpPr txBox="1"/>
      </xdr:nvSpPr>
      <xdr:spPr>
        <a:xfrm>
          <a:off x="12625017" y="6765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121338</xdr:rowOff>
    </xdr:from>
    <xdr:to>
      <xdr:col>23</xdr:col>
      <xdr:colOff>517525</xdr:colOff>
      <xdr:row>76</xdr:row>
      <xdr:rowOff>134662</xdr:rowOff>
    </xdr:to>
    <xdr:cxnSp macro="">
      <xdr:nvCxnSpPr>
        <xdr:cNvPr id="609" name="直線コネクタ 608"/>
        <xdr:cNvCxnSpPr/>
      </xdr:nvCxnSpPr>
      <xdr:spPr>
        <a:xfrm flipV="1">
          <a:off x="15481300" y="1315153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122222</xdr:rowOff>
    </xdr:from>
    <xdr:to>
      <xdr:col>22</xdr:col>
      <xdr:colOff>365125</xdr:colOff>
      <xdr:row>76</xdr:row>
      <xdr:rowOff>134662</xdr:rowOff>
    </xdr:to>
    <xdr:cxnSp macro="">
      <xdr:nvCxnSpPr>
        <xdr:cNvPr id="612" name="直線コネクタ 611"/>
        <xdr:cNvCxnSpPr/>
      </xdr:nvCxnSpPr>
      <xdr:spPr>
        <a:xfrm>
          <a:off x="14592300" y="13152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99763</xdr:rowOff>
    </xdr:from>
    <xdr:to>
      <xdr:col>21</xdr:col>
      <xdr:colOff>161925</xdr:colOff>
      <xdr:row>76</xdr:row>
      <xdr:rowOff>122222</xdr:rowOff>
    </xdr:to>
    <xdr:cxnSp macro="">
      <xdr:nvCxnSpPr>
        <xdr:cNvPr id="615" name="直線コネクタ 614"/>
        <xdr:cNvCxnSpPr/>
      </xdr:nvCxnSpPr>
      <xdr:spPr>
        <a:xfrm>
          <a:off x="13703300" y="13129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65743</xdr:rowOff>
    </xdr:from>
    <xdr:to>
      <xdr:col>19</xdr:col>
      <xdr:colOff>644525</xdr:colOff>
      <xdr:row>76</xdr:row>
      <xdr:rowOff>99763</xdr:rowOff>
    </xdr:to>
    <xdr:cxnSp macro="">
      <xdr:nvCxnSpPr>
        <xdr:cNvPr id="618" name="直線コネクタ 617"/>
        <xdr:cNvCxnSpPr/>
      </xdr:nvCxnSpPr>
      <xdr:spPr>
        <a:xfrm>
          <a:off x="12814300" y="13095943"/>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70538</xdr:rowOff>
    </xdr:from>
    <xdr:to>
      <xdr:col>23</xdr:col>
      <xdr:colOff>568325</xdr:colOff>
      <xdr:row>77</xdr:row>
      <xdr:rowOff>688</xdr:rowOff>
    </xdr:to>
    <xdr:sp macro="" textlink="">
      <xdr:nvSpPr>
        <xdr:cNvPr id="628" name="円/楕円 627"/>
        <xdr:cNvSpPr/>
      </xdr:nvSpPr>
      <xdr:spPr>
        <a:xfrm>
          <a:off x="162687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48965</xdr:rowOff>
    </xdr:from>
    <xdr:ext cx="534377" cy="259045"/>
    <xdr:sp macro="" textlink="">
      <xdr:nvSpPr>
        <xdr:cNvPr id="629" name="公債費該当値テキスト"/>
        <xdr:cNvSpPr txBox="1"/>
      </xdr:nvSpPr>
      <xdr:spPr>
        <a:xfrm>
          <a:off x="16370300" y="130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83862</xdr:rowOff>
    </xdr:from>
    <xdr:to>
      <xdr:col>22</xdr:col>
      <xdr:colOff>415925</xdr:colOff>
      <xdr:row>77</xdr:row>
      <xdr:rowOff>14012</xdr:rowOff>
    </xdr:to>
    <xdr:sp macro="" textlink="">
      <xdr:nvSpPr>
        <xdr:cNvPr id="630" name="円/楕円 629"/>
        <xdr:cNvSpPr/>
      </xdr:nvSpPr>
      <xdr:spPr>
        <a:xfrm>
          <a:off x="154305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5139</xdr:rowOff>
    </xdr:from>
    <xdr:ext cx="534377" cy="259045"/>
    <xdr:sp macro="" textlink="">
      <xdr:nvSpPr>
        <xdr:cNvPr id="631" name="テキスト ボックス 630"/>
        <xdr:cNvSpPr txBox="1"/>
      </xdr:nvSpPr>
      <xdr:spPr>
        <a:xfrm>
          <a:off x="15214111" y="132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71422</xdr:rowOff>
    </xdr:from>
    <xdr:to>
      <xdr:col>21</xdr:col>
      <xdr:colOff>212725</xdr:colOff>
      <xdr:row>77</xdr:row>
      <xdr:rowOff>1572</xdr:rowOff>
    </xdr:to>
    <xdr:sp macro="" textlink="">
      <xdr:nvSpPr>
        <xdr:cNvPr id="632" name="円/楕円 631"/>
        <xdr:cNvSpPr/>
      </xdr:nvSpPr>
      <xdr:spPr>
        <a:xfrm>
          <a:off x="14541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164149</xdr:rowOff>
    </xdr:from>
    <xdr:ext cx="534377" cy="259045"/>
    <xdr:sp macro="" textlink="">
      <xdr:nvSpPr>
        <xdr:cNvPr id="633" name="テキスト ボックス 632"/>
        <xdr:cNvSpPr txBox="1"/>
      </xdr:nvSpPr>
      <xdr:spPr>
        <a:xfrm>
          <a:off x="14325111" y="131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48963</xdr:rowOff>
    </xdr:from>
    <xdr:to>
      <xdr:col>20</xdr:col>
      <xdr:colOff>9525</xdr:colOff>
      <xdr:row>76</xdr:row>
      <xdr:rowOff>150563</xdr:rowOff>
    </xdr:to>
    <xdr:sp macro="" textlink="">
      <xdr:nvSpPr>
        <xdr:cNvPr id="634" name="円/楕円 633"/>
        <xdr:cNvSpPr/>
      </xdr:nvSpPr>
      <xdr:spPr>
        <a:xfrm>
          <a:off x="13652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141690</xdr:rowOff>
    </xdr:from>
    <xdr:ext cx="534377" cy="259045"/>
    <xdr:sp macro="" textlink="">
      <xdr:nvSpPr>
        <xdr:cNvPr id="635" name="テキスト ボックス 634"/>
        <xdr:cNvSpPr txBox="1"/>
      </xdr:nvSpPr>
      <xdr:spPr>
        <a:xfrm>
          <a:off x="13436111" y="131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14943</xdr:rowOff>
    </xdr:from>
    <xdr:to>
      <xdr:col>18</xdr:col>
      <xdr:colOff>492125</xdr:colOff>
      <xdr:row>76</xdr:row>
      <xdr:rowOff>116543</xdr:rowOff>
    </xdr:to>
    <xdr:sp macro="" textlink="">
      <xdr:nvSpPr>
        <xdr:cNvPr id="636" name="円/楕円 635"/>
        <xdr:cNvSpPr/>
      </xdr:nvSpPr>
      <xdr:spPr>
        <a:xfrm>
          <a:off x="12763500" y="130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107670</xdr:rowOff>
    </xdr:from>
    <xdr:ext cx="534377" cy="259045"/>
    <xdr:sp macro="" textlink="">
      <xdr:nvSpPr>
        <xdr:cNvPr id="637" name="テキスト ボックス 636"/>
        <xdr:cNvSpPr txBox="1"/>
      </xdr:nvSpPr>
      <xdr:spPr>
        <a:xfrm>
          <a:off x="12547111" y="131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118352</xdr:rowOff>
    </xdr:from>
    <xdr:to>
      <xdr:col>23</xdr:col>
      <xdr:colOff>517525</xdr:colOff>
      <xdr:row>98</xdr:row>
      <xdr:rowOff>64284</xdr:rowOff>
    </xdr:to>
    <xdr:cxnSp macro="">
      <xdr:nvCxnSpPr>
        <xdr:cNvPr id="666" name="直線コネクタ 665"/>
        <xdr:cNvCxnSpPr/>
      </xdr:nvCxnSpPr>
      <xdr:spPr>
        <a:xfrm flipV="1">
          <a:off x="15481300" y="16406102"/>
          <a:ext cx="838200" cy="4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29088</xdr:rowOff>
    </xdr:from>
    <xdr:to>
      <xdr:col>22</xdr:col>
      <xdr:colOff>365125</xdr:colOff>
      <xdr:row>98</xdr:row>
      <xdr:rowOff>64284</xdr:rowOff>
    </xdr:to>
    <xdr:cxnSp macro="">
      <xdr:nvCxnSpPr>
        <xdr:cNvPr id="669" name="直線コネクタ 668"/>
        <xdr:cNvCxnSpPr/>
      </xdr:nvCxnSpPr>
      <xdr:spPr>
        <a:xfrm>
          <a:off x="14592300" y="16659738"/>
          <a:ext cx="889000" cy="20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29088</xdr:rowOff>
    </xdr:from>
    <xdr:to>
      <xdr:col>21</xdr:col>
      <xdr:colOff>161925</xdr:colOff>
      <xdr:row>98</xdr:row>
      <xdr:rowOff>51338</xdr:rowOff>
    </xdr:to>
    <xdr:cxnSp macro="">
      <xdr:nvCxnSpPr>
        <xdr:cNvPr id="672" name="直線コネクタ 671"/>
        <xdr:cNvCxnSpPr/>
      </xdr:nvCxnSpPr>
      <xdr:spPr>
        <a:xfrm flipV="1">
          <a:off x="13703300" y="16659738"/>
          <a:ext cx="8890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23369</xdr:rowOff>
    </xdr:from>
    <xdr:to>
      <xdr:col>19</xdr:col>
      <xdr:colOff>644525</xdr:colOff>
      <xdr:row>98</xdr:row>
      <xdr:rowOff>51338</xdr:rowOff>
    </xdr:to>
    <xdr:cxnSp macro="">
      <xdr:nvCxnSpPr>
        <xdr:cNvPr id="675" name="直線コネクタ 674"/>
        <xdr:cNvCxnSpPr/>
      </xdr:nvCxnSpPr>
      <xdr:spPr>
        <a:xfrm>
          <a:off x="12814300" y="16825469"/>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67552</xdr:rowOff>
    </xdr:from>
    <xdr:to>
      <xdr:col>23</xdr:col>
      <xdr:colOff>568325</xdr:colOff>
      <xdr:row>95</xdr:row>
      <xdr:rowOff>169152</xdr:rowOff>
    </xdr:to>
    <xdr:sp macro="" textlink="">
      <xdr:nvSpPr>
        <xdr:cNvPr id="685" name="円/楕円 684"/>
        <xdr:cNvSpPr/>
      </xdr:nvSpPr>
      <xdr:spPr>
        <a:xfrm>
          <a:off x="16268700" y="163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90429</xdr:rowOff>
    </xdr:from>
    <xdr:ext cx="599010" cy="259045"/>
    <xdr:sp macro="" textlink="">
      <xdr:nvSpPr>
        <xdr:cNvPr id="686" name="積立金該当値テキスト"/>
        <xdr:cNvSpPr txBox="1"/>
      </xdr:nvSpPr>
      <xdr:spPr>
        <a:xfrm>
          <a:off x="16370300" y="162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13484</xdr:rowOff>
    </xdr:from>
    <xdr:to>
      <xdr:col>22</xdr:col>
      <xdr:colOff>415925</xdr:colOff>
      <xdr:row>98</xdr:row>
      <xdr:rowOff>115084</xdr:rowOff>
    </xdr:to>
    <xdr:sp macro="" textlink="">
      <xdr:nvSpPr>
        <xdr:cNvPr id="687" name="円/楕円 686"/>
        <xdr:cNvSpPr/>
      </xdr:nvSpPr>
      <xdr:spPr>
        <a:xfrm>
          <a:off x="15430500" y="168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106211</xdr:rowOff>
    </xdr:from>
    <xdr:ext cx="534377" cy="259045"/>
    <xdr:sp macro="" textlink="">
      <xdr:nvSpPr>
        <xdr:cNvPr id="688" name="テキスト ボックス 687"/>
        <xdr:cNvSpPr txBox="1"/>
      </xdr:nvSpPr>
      <xdr:spPr>
        <a:xfrm>
          <a:off x="15214111" y="16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149738</xdr:rowOff>
    </xdr:from>
    <xdr:to>
      <xdr:col>21</xdr:col>
      <xdr:colOff>212725</xdr:colOff>
      <xdr:row>97</xdr:row>
      <xdr:rowOff>79888</xdr:rowOff>
    </xdr:to>
    <xdr:sp macro="" textlink="">
      <xdr:nvSpPr>
        <xdr:cNvPr id="689" name="円/楕円 688"/>
        <xdr:cNvSpPr/>
      </xdr:nvSpPr>
      <xdr:spPr>
        <a:xfrm>
          <a:off x="14541500" y="16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96415</xdr:rowOff>
    </xdr:from>
    <xdr:ext cx="534377" cy="259045"/>
    <xdr:sp macro="" textlink="">
      <xdr:nvSpPr>
        <xdr:cNvPr id="690" name="テキスト ボックス 689"/>
        <xdr:cNvSpPr txBox="1"/>
      </xdr:nvSpPr>
      <xdr:spPr>
        <a:xfrm>
          <a:off x="14325111" y="163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538</xdr:rowOff>
    </xdr:from>
    <xdr:to>
      <xdr:col>20</xdr:col>
      <xdr:colOff>9525</xdr:colOff>
      <xdr:row>98</xdr:row>
      <xdr:rowOff>102138</xdr:rowOff>
    </xdr:to>
    <xdr:sp macro="" textlink="">
      <xdr:nvSpPr>
        <xdr:cNvPr id="691" name="円/楕円 690"/>
        <xdr:cNvSpPr/>
      </xdr:nvSpPr>
      <xdr:spPr>
        <a:xfrm>
          <a:off x="13652500" y="168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93265</xdr:rowOff>
    </xdr:from>
    <xdr:ext cx="534377" cy="259045"/>
    <xdr:sp macro="" textlink="">
      <xdr:nvSpPr>
        <xdr:cNvPr id="692" name="テキスト ボックス 691"/>
        <xdr:cNvSpPr txBox="1"/>
      </xdr:nvSpPr>
      <xdr:spPr>
        <a:xfrm>
          <a:off x="13436111" y="168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144019</xdr:rowOff>
    </xdr:from>
    <xdr:to>
      <xdr:col>18</xdr:col>
      <xdr:colOff>492125</xdr:colOff>
      <xdr:row>98</xdr:row>
      <xdr:rowOff>74169</xdr:rowOff>
    </xdr:to>
    <xdr:sp macro="" textlink="">
      <xdr:nvSpPr>
        <xdr:cNvPr id="693" name="円/楕円 692"/>
        <xdr:cNvSpPr/>
      </xdr:nvSpPr>
      <xdr:spPr>
        <a:xfrm>
          <a:off x="12763500" y="167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90696</xdr:rowOff>
    </xdr:from>
    <xdr:ext cx="534377" cy="259045"/>
    <xdr:sp macro="" textlink="">
      <xdr:nvSpPr>
        <xdr:cNvPr id="694" name="テキスト ボックス 693"/>
        <xdr:cNvSpPr txBox="1"/>
      </xdr:nvSpPr>
      <xdr:spPr>
        <a:xfrm>
          <a:off x="12547111" y="16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115194</xdr:rowOff>
    </xdr:from>
    <xdr:to>
      <xdr:col>32</xdr:col>
      <xdr:colOff>187325</xdr:colOff>
      <xdr:row>36</xdr:row>
      <xdr:rowOff>112908</xdr:rowOff>
    </xdr:to>
    <xdr:cxnSp macro="">
      <xdr:nvCxnSpPr>
        <xdr:cNvPr id="721" name="直線コネクタ 720"/>
        <xdr:cNvCxnSpPr/>
      </xdr:nvCxnSpPr>
      <xdr:spPr>
        <a:xfrm flipV="1">
          <a:off x="21323300" y="61159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112908</xdr:rowOff>
    </xdr:from>
    <xdr:to>
      <xdr:col>31</xdr:col>
      <xdr:colOff>34925</xdr:colOff>
      <xdr:row>38</xdr:row>
      <xdr:rowOff>139700</xdr:rowOff>
    </xdr:to>
    <xdr:cxnSp macro="">
      <xdr:nvCxnSpPr>
        <xdr:cNvPr id="724" name="直線コネクタ 723"/>
        <xdr:cNvCxnSpPr/>
      </xdr:nvCxnSpPr>
      <xdr:spPr>
        <a:xfrm flipV="1">
          <a:off x="20434300" y="6285108"/>
          <a:ext cx="889000" cy="3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138374</xdr:rowOff>
    </xdr:from>
    <xdr:to>
      <xdr:col>29</xdr:col>
      <xdr:colOff>517525</xdr:colOff>
      <xdr:row>38</xdr:row>
      <xdr:rowOff>139700</xdr:rowOff>
    </xdr:to>
    <xdr:cxnSp macro="">
      <xdr:nvCxnSpPr>
        <xdr:cNvPr id="727" name="直線コネクタ 726"/>
        <xdr:cNvCxnSpPr/>
      </xdr:nvCxnSpPr>
      <xdr:spPr>
        <a:xfrm>
          <a:off x="19545300" y="6653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138374</xdr:rowOff>
    </xdr:from>
    <xdr:to>
      <xdr:col>28</xdr:col>
      <xdr:colOff>314325</xdr:colOff>
      <xdr:row>38</xdr:row>
      <xdr:rowOff>138374</xdr:rowOff>
    </xdr:to>
    <xdr:cxnSp macro="">
      <xdr:nvCxnSpPr>
        <xdr:cNvPr id="730" name="直線コネクタ 729"/>
        <xdr:cNvCxnSpPr/>
      </xdr:nvCxnSpPr>
      <xdr:spPr>
        <a:xfrm>
          <a:off x="18656300" y="6653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64394</xdr:rowOff>
    </xdr:from>
    <xdr:to>
      <xdr:col>32</xdr:col>
      <xdr:colOff>238125</xdr:colOff>
      <xdr:row>35</xdr:row>
      <xdr:rowOff>165994</xdr:rowOff>
    </xdr:to>
    <xdr:sp macro="" textlink="">
      <xdr:nvSpPr>
        <xdr:cNvPr id="740" name="円/楕円 739"/>
        <xdr:cNvSpPr/>
      </xdr:nvSpPr>
      <xdr:spPr>
        <a:xfrm>
          <a:off x="22110700" y="60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87271</xdr:rowOff>
    </xdr:from>
    <xdr:ext cx="534377" cy="259045"/>
    <xdr:sp macro="" textlink="">
      <xdr:nvSpPr>
        <xdr:cNvPr id="741" name="投資及び出資金該当値テキスト"/>
        <xdr:cNvSpPr txBox="1"/>
      </xdr:nvSpPr>
      <xdr:spPr>
        <a:xfrm>
          <a:off x="22212300" y="59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62108</xdr:rowOff>
    </xdr:from>
    <xdr:to>
      <xdr:col>31</xdr:col>
      <xdr:colOff>85725</xdr:colOff>
      <xdr:row>36</xdr:row>
      <xdr:rowOff>163708</xdr:rowOff>
    </xdr:to>
    <xdr:sp macro="" textlink="">
      <xdr:nvSpPr>
        <xdr:cNvPr id="742" name="円/楕円 741"/>
        <xdr:cNvSpPr/>
      </xdr:nvSpPr>
      <xdr:spPr>
        <a:xfrm>
          <a:off x="21272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8785</xdr:rowOff>
    </xdr:from>
    <xdr:ext cx="469744" cy="259045"/>
    <xdr:sp macro="" textlink="">
      <xdr:nvSpPr>
        <xdr:cNvPr id="743" name="テキスト ボックス 742"/>
        <xdr:cNvSpPr txBox="1"/>
      </xdr:nvSpPr>
      <xdr:spPr>
        <a:xfrm>
          <a:off x="21088427" y="60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87574</xdr:rowOff>
    </xdr:from>
    <xdr:to>
      <xdr:col>28</xdr:col>
      <xdr:colOff>365125</xdr:colOff>
      <xdr:row>39</xdr:row>
      <xdr:rowOff>17724</xdr:rowOff>
    </xdr:to>
    <xdr:sp macro="" textlink="">
      <xdr:nvSpPr>
        <xdr:cNvPr id="746" name="円/楕円 745"/>
        <xdr:cNvSpPr/>
      </xdr:nvSpPr>
      <xdr:spPr>
        <a:xfrm>
          <a:off x="19494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8851</xdr:rowOff>
    </xdr:from>
    <xdr:ext cx="313932" cy="259045"/>
    <xdr:sp macro="" textlink="">
      <xdr:nvSpPr>
        <xdr:cNvPr id="747" name="テキスト ボックス 746"/>
        <xdr:cNvSpPr txBox="1"/>
      </xdr:nvSpPr>
      <xdr:spPr>
        <a:xfrm>
          <a:off x="19388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87574</xdr:rowOff>
    </xdr:from>
    <xdr:to>
      <xdr:col>27</xdr:col>
      <xdr:colOff>161925</xdr:colOff>
      <xdr:row>39</xdr:row>
      <xdr:rowOff>17724</xdr:rowOff>
    </xdr:to>
    <xdr:sp macro="" textlink="">
      <xdr:nvSpPr>
        <xdr:cNvPr id="748" name="円/楕円 747"/>
        <xdr:cNvSpPr/>
      </xdr:nvSpPr>
      <xdr:spPr>
        <a:xfrm>
          <a:off x="18605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8851</xdr:rowOff>
    </xdr:from>
    <xdr:ext cx="313932" cy="259045"/>
    <xdr:sp macro="" textlink="">
      <xdr:nvSpPr>
        <xdr:cNvPr id="749" name="テキスト ボックス 748"/>
        <xdr:cNvSpPr txBox="1"/>
      </xdr:nvSpPr>
      <xdr:spPr>
        <a:xfrm>
          <a:off x="18499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30429</xdr:rowOff>
    </xdr:from>
    <xdr:to>
      <xdr:col>32</xdr:col>
      <xdr:colOff>187325</xdr:colOff>
      <xdr:row>59</xdr:row>
      <xdr:rowOff>33630</xdr:rowOff>
    </xdr:to>
    <xdr:cxnSp macro="">
      <xdr:nvCxnSpPr>
        <xdr:cNvPr id="778" name="直線コネクタ 777"/>
        <xdr:cNvCxnSpPr/>
      </xdr:nvCxnSpPr>
      <xdr:spPr>
        <a:xfrm flipV="1">
          <a:off x="21323300" y="1014597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33630</xdr:rowOff>
    </xdr:from>
    <xdr:to>
      <xdr:col>31</xdr:col>
      <xdr:colOff>34925</xdr:colOff>
      <xdr:row>59</xdr:row>
      <xdr:rowOff>33668</xdr:rowOff>
    </xdr:to>
    <xdr:cxnSp macro="">
      <xdr:nvCxnSpPr>
        <xdr:cNvPr id="781" name="直線コネクタ 780"/>
        <xdr:cNvCxnSpPr/>
      </xdr:nvCxnSpPr>
      <xdr:spPr>
        <a:xfrm flipV="1">
          <a:off x="20434300" y="1014918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33668</xdr:rowOff>
    </xdr:from>
    <xdr:to>
      <xdr:col>29</xdr:col>
      <xdr:colOff>517525</xdr:colOff>
      <xdr:row>59</xdr:row>
      <xdr:rowOff>33782</xdr:rowOff>
    </xdr:to>
    <xdr:cxnSp macro="">
      <xdr:nvCxnSpPr>
        <xdr:cNvPr id="784" name="直線コネクタ 783"/>
        <xdr:cNvCxnSpPr/>
      </xdr:nvCxnSpPr>
      <xdr:spPr>
        <a:xfrm flipV="1">
          <a:off x="19545300" y="1014921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33782</xdr:rowOff>
    </xdr:from>
    <xdr:to>
      <xdr:col>28</xdr:col>
      <xdr:colOff>314325</xdr:colOff>
      <xdr:row>59</xdr:row>
      <xdr:rowOff>33858</xdr:rowOff>
    </xdr:to>
    <xdr:cxnSp macro="">
      <xdr:nvCxnSpPr>
        <xdr:cNvPr id="787" name="直線コネクタ 786"/>
        <xdr:cNvCxnSpPr/>
      </xdr:nvCxnSpPr>
      <xdr:spPr>
        <a:xfrm flipV="1">
          <a:off x="18656300" y="1014933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151079</xdr:rowOff>
    </xdr:from>
    <xdr:to>
      <xdr:col>32</xdr:col>
      <xdr:colOff>238125</xdr:colOff>
      <xdr:row>59</xdr:row>
      <xdr:rowOff>81229</xdr:rowOff>
    </xdr:to>
    <xdr:sp macro="" textlink="">
      <xdr:nvSpPr>
        <xdr:cNvPr id="797" name="円/楕円 796"/>
        <xdr:cNvSpPr/>
      </xdr:nvSpPr>
      <xdr:spPr>
        <a:xfrm>
          <a:off x="221107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66006</xdr:rowOff>
    </xdr:from>
    <xdr:ext cx="378565" cy="259045"/>
    <xdr:sp macro="" textlink="">
      <xdr:nvSpPr>
        <xdr:cNvPr id="798" name="貸付金該当値テキスト"/>
        <xdr:cNvSpPr txBox="1"/>
      </xdr:nvSpPr>
      <xdr:spPr>
        <a:xfrm>
          <a:off x="22212300" y="1001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154280</xdr:rowOff>
    </xdr:from>
    <xdr:to>
      <xdr:col>31</xdr:col>
      <xdr:colOff>85725</xdr:colOff>
      <xdr:row>59</xdr:row>
      <xdr:rowOff>84430</xdr:rowOff>
    </xdr:to>
    <xdr:sp macro="" textlink="">
      <xdr:nvSpPr>
        <xdr:cNvPr id="799" name="円/楕円 798"/>
        <xdr:cNvSpPr/>
      </xdr:nvSpPr>
      <xdr:spPr>
        <a:xfrm>
          <a:off x="21272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75557</xdr:rowOff>
    </xdr:from>
    <xdr:ext cx="378565" cy="259045"/>
    <xdr:sp macro="" textlink="">
      <xdr:nvSpPr>
        <xdr:cNvPr id="800" name="テキスト ボックス 799"/>
        <xdr:cNvSpPr txBox="1"/>
      </xdr:nvSpPr>
      <xdr:spPr>
        <a:xfrm>
          <a:off x="21134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154318</xdr:rowOff>
    </xdr:from>
    <xdr:to>
      <xdr:col>29</xdr:col>
      <xdr:colOff>568325</xdr:colOff>
      <xdr:row>59</xdr:row>
      <xdr:rowOff>84468</xdr:rowOff>
    </xdr:to>
    <xdr:sp macro="" textlink="">
      <xdr:nvSpPr>
        <xdr:cNvPr id="801" name="円/楕円 800"/>
        <xdr:cNvSpPr/>
      </xdr:nvSpPr>
      <xdr:spPr>
        <a:xfrm>
          <a:off x="20383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75595</xdr:rowOff>
    </xdr:from>
    <xdr:ext cx="378565" cy="259045"/>
    <xdr:sp macro="" textlink="">
      <xdr:nvSpPr>
        <xdr:cNvPr id="802" name="テキスト ボックス 801"/>
        <xdr:cNvSpPr txBox="1"/>
      </xdr:nvSpPr>
      <xdr:spPr>
        <a:xfrm>
          <a:off x="20245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154432</xdr:rowOff>
    </xdr:from>
    <xdr:to>
      <xdr:col>28</xdr:col>
      <xdr:colOff>365125</xdr:colOff>
      <xdr:row>59</xdr:row>
      <xdr:rowOff>84582</xdr:rowOff>
    </xdr:to>
    <xdr:sp macro="" textlink="">
      <xdr:nvSpPr>
        <xdr:cNvPr id="803" name="円/楕円 802"/>
        <xdr:cNvSpPr/>
      </xdr:nvSpPr>
      <xdr:spPr>
        <a:xfrm>
          <a:off x="19494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75709</xdr:rowOff>
    </xdr:from>
    <xdr:ext cx="378565" cy="259045"/>
    <xdr:sp macro="" textlink="">
      <xdr:nvSpPr>
        <xdr:cNvPr id="804" name="テキスト ボックス 803"/>
        <xdr:cNvSpPr txBox="1"/>
      </xdr:nvSpPr>
      <xdr:spPr>
        <a:xfrm>
          <a:off x="19356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154508</xdr:rowOff>
    </xdr:from>
    <xdr:to>
      <xdr:col>27</xdr:col>
      <xdr:colOff>161925</xdr:colOff>
      <xdr:row>59</xdr:row>
      <xdr:rowOff>84658</xdr:rowOff>
    </xdr:to>
    <xdr:sp macro="" textlink="">
      <xdr:nvSpPr>
        <xdr:cNvPr id="805" name="円/楕円 804"/>
        <xdr:cNvSpPr/>
      </xdr:nvSpPr>
      <xdr:spPr>
        <a:xfrm>
          <a:off x="18605500" y="100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75785</xdr:rowOff>
    </xdr:from>
    <xdr:ext cx="378565" cy="259045"/>
    <xdr:sp macro="" textlink="">
      <xdr:nvSpPr>
        <xdr:cNvPr id="806" name="テキスト ボックス 805"/>
        <xdr:cNvSpPr txBox="1"/>
      </xdr:nvSpPr>
      <xdr:spPr>
        <a:xfrm>
          <a:off x="18467017" y="1019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57110</xdr:rowOff>
    </xdr:from>
    <xdr:to>
      <xdr:col>32</xdr:col>
      <xdr:colOff>187325</xdr:colOff>
      <xdr:row>76</xdr:row>
      <xdr:rowOff>87449</xdr:rowOff>
    </xdr:to>
    <xdr:cxnSp macro="">
      <xdr:nvCxnSpPr>
        <xdr:cNvPr id="837" name="直線コネクタ 836"/>
        <xdr:cNvCxnSpPr/>
      </xdr:nvCxnSpPr>
      <xdr:spPr>
        <a:xfrm>
          <a:off x="21323300" y="13087310"/>
          <a:ext cx="8382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93991</xdr:rowOff>
    </xdr:from>
    <xdr:to>
      <xdr:col>31</xdr:col>
      <xdr:colOff>34925</xdr:colOff>
      <xdr:row>76</xdr:row>
      <xdr:rowOff>57110</xdr:rowOff>
    </xdr:to>
    <xdr:cxnSp macro="">
      <xdr:nvCxnSpPr>
        <xdr:cNvPr id="840" name="直線コネクタ 839"/>
        <xdr:cNvCxnSpPr/>
      </xdr:nvCxnSpPr>
      <xdr:spPr>
        <a:xfrm>
          <a:off x="20434300" y="12781291"/>
          <a:ext cx="889000" cy="3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47465</xdr:rowOff>
    </xdr:from>
    <xdr:to>
      <xdr:col>29</xdr:col>
      <xdr:colOff>517525</xdr:colOff>
      <xdr:row>74</xdr:row>
      <xdr:rowOff>93991</xdr:rowOff>
    </xdr:to>
    <xdr:cxnSp macro="">
      <xdr:nvCxnSpPr>
        <xdr:cNvPr id="843" name="直線コネクタ 842"/>
        <xdr:cNvCxnSpPr/>
      </xdr:nvCxnSpPr>
      <xdr:spPr>
        <a:xfrm>
          <a:off x="19545300" y="12734765"/>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47465</xdr:rowOff>
    </xdr:from>
    <xdr:to>
      <xdr:col>28</xdr:col>
      <xdr:colOff>314325</xdr:colOff>
      <xdr:row>74</xdr:row>
      <xdr:rowOff>130687</xdr:rowOff>
    </xdr:to>
    <xdr:cxnSp macro="">
      <xdr:nvCxnSpPr>
        <xdr:cNvPr id="846" name="直線コネクタ 845"/>
        <xdr:cNvCxnSpPr/>
      </xdr:nvCxnSpPr>
      <xdr:spPr>
        <a:xfrm flipV="1">
          <a:off x="18656300" y="12734765"/>
          <a:ext cx="889000" cy="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36649</xdr:rowOff>
    </xdr:from>
    <xdr:to>
      <xdr:col>32</xdr:col>
      <xdr:colOff>238125</xdr:colOff>
      <xdr:row>76</xdr:row>
      <xdr:rowOff>138249</xdr:rowOff>
    </xdr:to>
    <xdr:sp macro="" textlink="">
      <xdr:nvSpPr>
        <xdr:cNvPr id="856" name="円/楕円 855"/>
        <xdr:cNvSpPr/>
      </xdr:nvSpPr>
      <xdr:spPr>
        <a:xfrm>
          <a:off x="221107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15076</xdr:rowOff>
    </xdr:from>
    <xdr:ext cx="534377" cy="259045"/>
    <xdr:sp macro="" textlink="">
      <xdr:nvSpPr>
        <xdr:cNvPr id="857" name="繰出金該当値テキスト"/>
        <xdr:cNvSpPr txBox="1"/>
      </xdr:nvSpPr>
      <xdr:spPr>
        <a:xfrm>
          <a:off x="22212300" y="130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6310</xdr:rowOff>
    </xdr:from>
    <xdr:to>
      <xdr:col>31</xdr:col>
      <xdr:colOff>85725</xdr:colOff>
      <xdr:row>76</xdr:row>
      <xdr:rowOff>107910</xdr:rowOff>
    </xdr:to>
    <xdr:sp macro="" textlink="">
      <xdr:nvSpPr>
        <xdr:cNvPr id="858" name="円/楕円 857"/>
        <xdr:cNvSpPr/>
      </xdr:nvSpPr>
      <xdr:spPr>
        <a:xfrm>
          <a:off x="21272500" y="130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99037</xdr:rowOff>
    </xdr:from>
    <xdr:ext cx="534377" cy="259045"/>
    <xdr:sp macro="" textlink="">
      <xdr:nvSpPr>
        <xdr:cNvPr id="859" name="テキスト ボックス 858"/>
        <xdr:cNvSpPr txBox="1"/>
      </xdr:nvSpPr>
      <xdr:spPr>
        <a:xfrm>
          <a:off x="21056111" y="131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43191</xdr:rowOff>
    </xdr:from>
    <xdr:to>
      <xdr:col>29</xdr:col>
      <xdr:colOff>568325</xdr:colOff>
      <xdr:row>74</xdr:row>
      <xdr:rowOff>144791</xdr:rowOff>
    </xdr:to>
    <xdr:sp macro="" textlink="">
      <xdr:nvSpPr>
        <xdr:cNvPr id="860" name="円/楕円 859"/>
        <xdr:cNvSpPr/>
      </xdr:nvSpPr>
      <xdr:spPr>
        <a:xfrm>
          <a:off x="20383500" y="127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135918</xdr:rowOff>
    </xdr:from>
    <xdr:ext cx="534377" cy="259045"/>
    <xdr:sp macro="" textlink="">
      <xdr:nvSpPr>
        <xdr:cNvPr id="861" name="テキスト ボックス 860"/>
        <xdr:cNvSpPr txBox="1"/>
      </xdr:nvSpPr>
      <xdr:spPr>
        <a:xfrm>
          <a:off x="20167111" y="12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168115</xdr:rowOff>
    </xdr:from>
    <xdr:to>
      <xdr:col>28</xdr:col>
      <xdr:colOff>365125</xdr:colOff>
      <xdr:row>74</xdr:row>
      <xdr:rowOff>98265</xdr:rowOff>
    </xdr:to>
    <xdr:sp macro="" textlink="">
      <xdr:nvSpPr>
        <xdr:cNvPr id="862" name="円/楕円 861"/>
        <xdr:cNvSpPr/>
      </xdr:nvSpPr>
      <xdr:spPr>
        <a:xfrm>
          <a:off x="19494500" y="126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114792</xdr:rowOff>
    </xdr:from>
    <xdr:ext cx="534377" cy="259045"/>
    <xdr:sp macro="" textlink="">
      <xdr:nvSpPr>
        <xdr:cNvPr id="863" name="テキスト ボックス 862"/>
        <xdr:cNvSpPr txBox="1"/>
      </xdr:nvSpPr>
      <xdr:spPr>
        <a:xfrm>
          <a:off x="19278111" y="12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79887</xdr:rowOff>
    </xdr:from>
    <xdr:to>
      <xdr:col>27</xdr:col>
      <xdr:colOff>161925</xdr:colOff>
      <xdr:row>75</xdr:row>
      <xdr:rowOff>10037</xdr:rowOff>
    </xdr:to>
    <xdr:sp macro="" textlink="">
      <xdr:nvSpPr>
        <xdr:cNvPr id="864" name="円/楕円 863"/>
        <xdr:cNvSpPr/>
      </xdr:nvSpPr>
      <xdr:spPr>
        <a:xfrm>
          <a:off x="18605500" y="127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1164</xdr:rowOff>
    </xdr:from>
    <xdr:ext cx="534377" cy="259045"/>
    <xdr:sp macro="" textlink="">
      <xdr:nvSpPr>
        <xdr:cNvPr id="865" name="テキスト ボックス 864"/>
        <xdr:cNvSpPr txBox="1"/>
      </xdr:nvSpPr>
      <xdr:spPr>
        <a:xfrm>
          <a:off x="18389111" y="128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公共施設老朽化が進む中、施設更新等を抑制してきたところであり、類似団体平均との比較では維持補修費が上回る一方で公債費は下回っている。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積立金等の増加</a:t>
          </a:r>
          <a:r>
            <a:rPr kumimoji="1" lang="ja-JP" altLang="ja-JP" sz="1100">
              <a:solidFill>
                <a:schemeClr val="dk1"/>
              </a:solidFill>
              <a:effectLst/>
              <a:latin typeface="+mn-lt"/>
              <a:ea typeface="+mn-ea"/>
              <a:cs typeface="+mn-cs"/>
            </a:rPr>
            <a:t>により積立金が増加している。</a:t>
          </a:r>
          <a:endParaRPr kumimoji="1" lang="en-US" altLang="ja-JP" sz="1100">
            <a:latin typeface="ＭＳ Ｐゴシック"/>
          </a:endParaRPr>
        </a:p>
        <a:p>
          <a:r>
            <a:rPr kumimoji="1" lang="ja-JP" altLang="en-US" sz="1100">
              <a:latin typeface="ＭＳ Ｐゴシック"/>
            </a:rPr>
            <a:t>　平成２８年台風災害により、災害復旧事業費が大幅な増となっている。</a:t>
          </a:r>
          <a:endParaRPr kumimoji="1" lang="en-US" altLang="ja-JP" sz="1100">
            <a:latin typeface="ＭＳ Ｐゴシック"/>
          </a:endParaRPr>
        </a:p>
        <a:p>
          <a:r>
            <a:rPr kumimoji="1" lang="ja-JP" altLang="en-US" sz="1100">
              <a:latin typeface="ＭＳ Ｐゴシック"/>
            </a:rPr>
            <a:t>　今後も災害復旧事業や施設更新等により、地方債発行額の増加は見込まれるが、公債費にあっては償還年限等を十分考慮し公債費の平準化を図っていく。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9,741
9,680
402.25
10,684,603
10,344,641
163,535
4,887,972
8,854,052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162306</xdr:rowOff>
    </xdr:from>
    <xdr:to>
      <xdr:col>6</xdr:col>
      <xdr:colOff>511175</xdr:colOff>
      <xdr:row>37</xdr:row>
      <xdr:rowOff>52070</xdr:rowOff>
    </xdr:to>
    <xdr:cxnSp macro="">
      <xdr:nvCxnSpPr>
        <xdr:cNvPr id="61" name="直線コネクタ 60"/>
        <xdr:cNvCxnSpPr/>
      </xdr:nvCxnSpPr>
      <xdr:spPr>
        <a:xfrm>
          <a:off x="3797300" y="6334506"/>
          <a:ext cx="8382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162306</xdr:rowOff>
    </xdr:from>
    <xdr:to>
      <xdr:col>5</xdr:col>
      <xdr:colOff>358775</xdr:colOff>
      <xdr:row>37</xdr:row>
      <xdr:rowOff>107950</xdr:rowOff>
    </xdr:to>
    <xdr:cxnSp macro="">
      <xdr:nvCxnSpPr>
        <xdr:cNvPr id="64" name="直線コネクタ 63"/>
        <xdr:cNvCxnSpPr/>
      </xdr:nvCxnSpPr>
      <xdr:spPr>
        <a:xfrm flipV="1">
          <a:off x="2908300" y="6334506"/>
          <a:ext cx="8890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72390</xdr:rowOff>
    </xdr:from>
    <xdr:to>
      <xdr:col>4</xdr:col>
      <xdr:colOff>155575</xdr:colOff>
      <xdr:row>37</xdr:row>
      <xdr:rowOff>107950</xdr:rowOff>
    </xdr:to>
    <xdr:cxnSp macro="">
      <xdr:nvCxnSpPr>
        <xdr:cNvPr id="67" name="直線コネクタ 66"/>
        <xdr:cNvCxnSpPr/>
      </xdr:nvCxnSpPr>
      <xdr:spPr>
        <a:xfrm>
          <a:off x="2019300" y="64160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70485</xdr:rowOff>
    </xdr:from>
    <xdr:to>
      <xdr:col>2</xdr:col>
      <xdr:colOff>638175</xdr:colOff>
      <xdr:row>37</xdr:row>
      <xdr:rowOff>72390</xdr:rowOff>
    </xdr:to>
    <xdr:cxnSp macro="">
      <xdr:nvCxnSpPr>
        <xdr:cNvPr id="70" name="直線コネクタ 69"/>
        <xdr:cNvCxnSpPr/>
      </xdr:nvCxnSpPr>
      <xdr:spPr>
        <a:xfrm>
          <a:off x="1130300" y="6414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80" name="円/楕円 79"/>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151147</xdr:rowOff>
    </xdr:from>
    <xdr:ext cx="469744" cy="259045"/>
    <xdr:sp macro="" textlink="">
      <xdr:nvSpPr>
        <xdr:cNvPr id="81" name="議会費該当値テキスト"/>
        <xdr:cNvSpPr txBox="1"/>
      </xdr:nvSpPr>
      <xdr:spPr>
        <a:xfrm>
          <a:off x="46863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111506</xdr:rowOff>
    </xdr:from>
    <xdr:to>
      <xdr:col>5</xdr:col>
      <xdr:colOff>409575</xdr:colOff>
      <xdr:row>37</xdr:row>
      <xdr:rowOff>41656</xdr:rowOff>
    </xdr:to>
    <xdr:sp macro="" textlink="">
      <xdr:nvSpPr>
        <xdr:cNvPr id="82" name="円/楕円 81"/>
        <xdr:cNvSpPr/>
      </xdr:nvSpPr>
      <xdr:spPr>
        <a:xfrm>
          <a:off x="3746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32783</xdr:rowOff>
    </xdr:from>
    <xdr:ext cx="469744" cy="259045"/>
    <xdr:sp macro="" textlink="">
      <xdr:nvSpPr>
        <xdr:cNvPr id="83" name="テキスト ボックス 82"/>
        <xdr:cNvSpPr txBox="1"/>
      </xdr:nvSpPr>
      <xdr:spPr>
        <a:xfrm>
          <a:off x="3562427" y="63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57150</xdr:rowOff>
    </xdr:from>
    <xdr:to>
      <xdr:col>4</xdr:col>
      <xdr:colOff>206375</xdr:colOff>
      <xdr:row>37</xdr:row>
      <xdr:rowOff>158750</xdr:rowOff>
    </xdr:to>
    <xdr:sp macro="" textlink="">
      <xdr:nvSpPr>
        <xdr:cNvPr id="84" name="円/楕円 83"/>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149877</xdr:rowOff>
    </xdr:from>
    <xdr:ext cx="469744" cy="259045"/>
    <xdr:sp macro="" textlink="">
      <xdr:nvSpPr>
        <xdr:cNvPr id="85" name="テキスト ボックス 84"/>
        <xdr:cNvSpPr txBox="1"/>
      </xdr:nvSpPr>
      <xdr:spPr>
        <a:xfrm>
          <a:off x="2673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21590</xdr:rowOff>
    </xdr:from>
    <xdr:to>
      <xdr:col>3</xdr:col>
      <xdr:colOff>3175</xdr:colOff>
      <xdr:row>37</xdr:row>
      <xdr:rowOff>123190</xdr:rowOff>
    </xdr:to>
    <xdr:sp macro="" textlink="">
      <xdr:nvSpPr>
        <xdr:cNvPr id="86" name="円/楕円 85"/>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114317</xdr:rowOff>
    </xdr:from>
    <xdr:ext cx="469744" cy="259045"/>
    <xdr:sp macro="" textlink="">
      <xdr:nvSpPr>
        <xdr:cNvPr id="87" name="テキスト ボックス 86"/>
        <xdr:cNvSpPr txBox="1"/>
      </xdr:nvSpPr>
      <xdr:spPr>
        <a:xfrm>
          <a:off x="17844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19685</xdr:rowOff>
    </xdr:from>
    <xdr:to>
      <xdr:col>1</xdr:col>
      <xdr:colOff>485775</xdr:colOff>
      <xdr:row>37</xdr:row>
      <xdr:rowOff>121285</xdr:rowOff>
    </xdr:to>
    <xdr:sp macro="" textlink="">
      <xdr:nvSpPr>
        <xdr:cNvPr id="88" name="円/楕円 87"/>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112412</xdr:rowOff>
    </xdr:from>
    <xdr:ext cx="469744" cy="259045"/>
    <xdr:sp macro="" textlink="">
      <xdr:nvSpPr>
        <xdr:cNvPr id="89" name="テキスト ボックス 88"/>
        <xdr:cNvSpPr txBox="1"/>
      </xdr:nvSpPr>
      <xdr:spPr>
        <a:xfrm>
          <a:off x="895427" y="64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163168</xdr:rowOff>
    </xdr:from>
    <xdr:to>
      <xdr:col>6</xdr:col>
      <xdr:colOff>511175</xdr:colOff>
      <xdr:row>57</xdr:row>
      <xdr:rowOff>46993</xdr:rowOff>
    </xdr:to>
    <xdr:cxnSp macro="">
      <xdr:nvCxnSpPr>
        <xdr:cNvPr id="120" name="直線コネクタ 119"/>
        <xdr:cNvCxnSpPr/>
      </xdr:nvCxnSpPr>
      <xdr:spPr>
        <a:xfrm flipV="1">
          <a:off x="3797300" y="9421468"/>
          <a:ext cx="838200" cy="39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84712</xdr:rowOff>
    </xdr:from>
    <xdr:to>
      <xdr:col>5</xdr:col>
      <xdr:colOff>358775</xdr:colOff>
      <xdr:row>57</xdr:row>
      <xdr:rowOff>46993</xdr:rowOff>
    </xdr:to>
    <xdr:cxnSp macro="">
      <xdr:nvCxnSpPr>
        <xdr:cNvPr id="123" name="直線コネクタ 122"/>
        <xdr:cNvCxnSpPr/>
      </xdr:nvCxnSpPr>
      <xdr:spPr>
        <a:xfrm>
          <a:off x="2908300" y="9685912"/>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84712</xdr:rowOff>
    </xdr:from>
    <xdr:to>
      <xdr:col>4</xdr:col>
      <xdr:colOff>155575</xdr:colOff>
      <xdr:row>57</xdr:row>
      <xdr:rowOff>62561</xdr:rowOff>
    </xdr:to>
    <xdr:cxnSp macro="">
      <xdr:nvCxnSpPr>
        <xdr:cNvPr id="126" name="直線コネクタ 125"/>
        <xdr:cNvCxnSpPr/>
      </xdr:nvCxnSpPr>
      <xdr:spPr>
        <a:xfrm flipV="1">
          <a:off x="2019300" y="9685912"/>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57574</xdr:rowOff>
    </xdr:from>
    <xdr:to>
      <xdr:col>2</xdr:col>
      <xdr:colOff>638175</xdr:colOff>
      <xdr:row>57</xdr:row>
      <xdr:rowOff>62561</xdr:rowOff>
    </xdr:to>
    <xdr:cxnSp macro="">
      <xdr:nvCxnSpPr>
        <xdr:cNvPr id="129" name="直線コネクタ 128"/>
        <xdr:cNvCxnSpPr/>
      </xdr:nvCxnSpPr>
      <xdr:spPr>
        <a:xfrm>
          <a:off x="1130300" y="983022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112368</xdr:rowOff>
    </xdr:from>
    <xdr:to>
      <xdr:col>6</xdr:col>
      <xdr:colOff>561975</xdr:colOff>
      <xdr:row>55</xdr:row>
      <xdr:rowOff>42518</xdr:rowOff>
    </xdr:to>
    <xdr:sp macro="" textlink="">
      <xdr:nvSpPr>
        <xdr:cNvPr id="139" name="円/楕円 138"/>
        <xdr:cNvSpPr/>
      </xdr:nvSpPr>
      <xdr:spPr>
        <a:xfrm>
          <a:off x="4584700" y="93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135245</xdr:rowOff>
    </xdr:from>
    <xdr:ext cx="599010" cy="259045"/>
    <xdr:sp macro="" textlink="">
      <xdr:nvSpPr>
        <xdr:cNvPr id="140" name="総務費該当値テキスト"/>
        <xdr:cNvSpPr txBox="1"/>
      </xdr:nvSpPr>
      <xdr:spPr>
        <a:xfrm>
          <a:off x="4686300" y="92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167643</xdr:rowOff>
    </xdr:from>
    <xdr:to>
      <xdr:col>5</xdr:col>
      <xdr:colOff>409575</xdr:colOff>
      <xdr:row>57</xdr:row>
      <xdr:rowOff>97793</xdr:rowOff>
    </xdr:to>
    <xdr:sp macro="" textlink="">
      <xdr:nvSpPr>
        <xdr:cNvPr id="141" name="円/楕円 140"/>
        <xdr:cNvSpPr/>
      </xdr:nvSpPr>
      <xdr:spPr>
        <a:xfrm>
          <a:off x="3746500" y="97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88920</xdr:rowOff>
    </xdr:from>
    <xdr:ext cx="599010" cy="259045"/>
    <xdr:sp macro="" textlink="">
      <xdr:nvSpPr>
        <xdr:cNvPr id="142" name="テキスト ボックス 141"/>
        <xdr:cNvSpPr txBox="1"/>
      </xdr:nvSpPr>
      <xdr:spPr>
        <a:xfrm>
          <a:off x="3497794" y="986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33912</xdr:rowOff>
    </xdr:from>
    <xdr:to>
      <xdr:col>4</xdr:col>
      <xdr:colOff>206375</xdr:colOff>
      <xdr:row>56</xdr:row>
      <xdr:rowOff>135512</xdr:rowOff>
    </xdr:to>
    <xdr:sp macro="" textlink="">
      <xdr:nvSpPr>
        <xdr:cNvPr id="143" name="円/楕円 142"/>
        <xdr:cNvSpPr/>
      </xdr:nvSpPr>
      <xdr:spPr>
        <a:xfrm>
          <a:off x="2857500" y="96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152039</xdr:rowOff>
    </xdr:from>
    <xdr:ext cx="599010" cy="259045"/>
    <xdr:sp macro="" textlink="">
      <xdr:nvSpPr>
        <xdr:cNvPr id="144" name="テキスト ボックス 143"/>
        <xdr:cNvSpPr txBox="1"/>
      </xdr:nvSpPr>
      <xdr:spPr>
        <a:xfrm>
          <a:off x="2608794" y="941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11761</xdr:rowOff>
    </xdr:from>
    <xdr:to>
      <xdr:col>3</xdr:col>
      <xdr:colOff>3175</xdr:colOff>
      <xdr:row>57</xdr:row>
      <xdr:rowOff>113361</xdr:rowOff>
    </xdr:to>
    <xdr:sp macro="" textlink="">
      <xdr:nvSpPr>
        <xdr:cNvPr id="145" name="円/楕円 144"/>
        <xdr:cNvSpPr/>
      </xdr:nvSpPr>
      <xdr:spPr>
        <a:xfrm>
          <a:off x="1968500" y="97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104488</xdr:rowOff>
    </xdr:from>
    <xdr:ext cx="599010" cy="259045"/>
    <xdr:sp macro="" textlink="">
      <xdr:nvSpPr>
        <xdr:cNvPr id="146" name="テキスト ボックス 145"/>
        <xdr:cNvSpPr txBox="1"/>
      </xdr:nvSpPr>
      <xdr:spPr>
        <a:xfrm>
          <a:off x="1719794" y="98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6774</xdr:rowOff>
    </xdr:from>
    <xdr:to>
      <xdr:col>1</xdr:col>
      <xdr:colOff>485775</xdr:colOff>
      <xdr:row>57</xdr:row>
      <xdr:rowOff>108374</xdr:rowOff>
    </xdr:to>
    <xdr:sp macro="" textlink="">
      <xdr:nvSpPr>
        <xdr:cNvPr id="147" name="円/楕円 146"/>
        <xdr:cNvSpPr/>
      </xdr:nvSpPr>
      <xdr:spPr>
        <a:xfrm>
          <a:off x="1079500" y="9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99501</xdr:rowOff>
    </xdr:from>
    <xdr:ext cx="599010" cy="259045"/>
    <xdr:sp macro="" textlink="">
      <xdr:nvSpPr>
        <xdr:cNvPr id="148" name="テキスト ボックス 147"/>
        <xdr:cNvSpPr txBox="1"/>
      </xdr:nvSpPr>
      <xdr:spPr>
        <a:xfrm>
          <a:off x="830794" y="987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112455</xdr:rowOff>
    </xdr:from>
    <xdr:to>
      <xdr:col>6</xdr:col>
      <xdr:colOff>511175</xdr:colOff>
      <xdr:row>76</xdr:row>
      <xdr:rowOff>115441</xdr:rowOff>
    </xdr:to>
    <xdr:cxnSp macro="">
      <xdr:nvCxnSpPr>
        <xdr:cNvPr id="176" name="直線コネクタ 175"/>
        <xdr:cNvCxnSpPr/>
      </xdr:nvCxnSpPr>
      <xdr:spPr>
        <a:xfrm flipV="1">
          <a:off x="3797300" y="13142655"/>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115441</xdr:rowOff>
    </xdr:from>
    <xdr:to>
      <xdr:col>5</xdr:col>
      <xdr:colOff>358775</xdr:colOff>
      <xdr:row>76</xdr:row>
      <xdr:rowOff>130305</xdr:rowOff>
    </xdr:to>
    <xdr:cxnSp macro="">
      <xdr:nvCxnSpPr>
        <xdr:cNvPr id="179" name="直線コネクタ 178"/>
        <xdr:cNvCxnSpPr/>
      </xdr:nvCxnSpPr>
      <xdr:spPr>
        <a:xfrm flipV="1">
          <a:off x="2908300" y="13145641"/>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148355</xdr:rowOff>
    </xdr:from>
    <xdr:to>
      <xdr:col>4</xdr:col>
      <xdr:colOff>155575</xdr:colOff>
      <xdr:row>76</xdr:row>
      <xdr:rowOff>130305</xdr:rowOff>
    </xdr:to>
    <xdr:cxnSp macro="">
      <xdr:nvCxnSpPr>
        <xdr:cNvPr id="182" name="直線コネクタ 181"/>
        <xdr:cNvCxnSpPr/>
      </xdr:nvCxnSpPr>
      <xdr:spPr>
        <a:xfrm>
          <a:off x="2019300" y="13007105"/>
          <a:ext cx="889000" cy="1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148355</xdr:rowOff>
    </xdr:from>
    <xdr:to>
      <xdr:col>2</xdr:col>
      <xdr:colOff>638175</xdr:colOff>
      <xdr:row>76</xdr:row>
      <xdr:rowOff>51561</xdr:rowOff>
    </xdr:to>
    <xdr:cxnSp macro="">
      <xdr:nvCxnSpPr>
        <xdr:cNvPr id="185" name="直線コネクタ 184"/>
        <xdr:cNvCxnSpPr/>
      </xdr:nvCxnSpPr>
      <xdr:spPr>
        <a:xfrm flipV="1">
          <a:off x="1130300" y="13007105"/>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61655</xdr:rowOff>
    </xdr:from>
    <xdr:to>
      <xdr:col>6</xdr:col>
      <xdr:colOff>561975</xdr:colOff>
      <xdr:row>76</xdr:row>
      <xdr:rowOff>163255</xdr:rowOff>
    </xdr:to>
    <xdr:sp macro="" textlink="">
      <xdr:nvSpPr>
        <xdr:cNvPr id="195" name="円/楕円 194"/>
        <xdr:cNvSpPr/>
      </xdr:nvSpPr>
      <xdr:spPr>
        <a:xfrm>
          <a:off x="4584700" y="130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40082</xdr:rowOff>
    </xdr:from>
    <xdr:ext cx="599010" cy="259045"/>
    <xdr:sp macro="" textlink="">
      <xdr:nvSpPr>
        <xdr:cNvPr id="196" name="民生費該当値テキスト"/>
        <xdr:cNvSpPr txBox="1"/>
      </xdr:nvSpPr>
      <xdr:spPr>
        <a:xfrm>
          <a:off x="4686300" y="1307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64641</xdr:rowOff>
    </xdr:from>
    <xdr:to>
      <xdr:col>5</xdr:col>
      <xdr:colOff>409575</xdr:colOff>
      <xdr:row>76</xdr:row>
      <xdr:rowOff>166241</xdr:rowOff>
    </xdr:to>
    <xdr:sp macro="" textlink="">
      <xdr:nvSpPr>
        <xdr:cNvPr id="197" name="円/楕円 196"/>
        <xdr:cNvSpPr/>
      </xdr:nvSpPr>
      <xdr:spPr>
        <a:xfrm>
          <a:off x="3746500" y="130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11318</xdr:rowOff>
    </xdr:from>
    <xdr:ext cx="599010" cy="259045"/>
    <xdr:sp macro="" textlink="">
      <xdr:nvSpPr>
        <xdr:cNvPr id="198" name="テキスト ボックス 197"/>
        <xdr:cNvSpPr txBox="1"/>
      </xdr:nvSpPr>
      <xdr:spPr>
        <a:xfrm>
          <a:off x="3497794" y="128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79505</xdr:rowOff>
    </xdr:from>
    <xdr:to>
      <xdr:col>4</xdr:col>
      <xdr:colOff>206375</xdr:colOff>
      <xdr:row>77</xdr:row>
      <xdr:rowOff>9655</xdr:rowOff>
    </xdr:to>
    <xdr:sp macro="" textlink="">
      <xdr:nvSpPr>
        <xdr:cNvPr id="199" name="円/楕円 198"/>
        <xdr:cNvSpPr/>
      </xdr:nvSpPr>
      <xdr:spPr>
        <a:xfrm>
          <a:off x="2857500" y="13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26181</xdr:rowOff>
    </xdr:from>
    <xdr:ext cx="599010" cy="259045"/>
    <xdr:sp macro="" textlink="">
      <xdr:nvSpPr>
        <xdr:cNvPr id="200" name="テキスト ボックス 199"/>
        <xdr:cNvSpPr txBox="1"/>
      </xdr:nvSpPr>
      <xdr:spPr>
        <a:xfrm>
          <a:off x="2608794" y="128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97555</xdr:rowOff>
    </xdr:from>
    <xdr:to>
      <xdr:col>3</xdr:col>
      <xdr:colOff>3175</xdr:colOff>
      <xdr:row>76</xdr:row>
      <xdr:rowOff>27704</xdr:rowOff>
    </xdr:to>
    <xdr:sp macro="" textlink="">
      <xdr:nvSpPr>
        <xdr:cNvPr id="201" name="円/楕円 200"/>
        <xdr:cNvSpPr/>
      </xdr:nvSpPr>
      <xdr:spPr>
        <a:xfrm>
          <a:off x="1968500" y="12956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44232</xdr:rowOff>
    </xdr:from>
    <xdr:ext cx="599010" cy="259045"/>
    <xdr:sp macro="" textlink="">
      <xdr:nvSpPr>
        <xdr:cNvPr id="202" name="テキスト ボックス 201"/>
        <xdr:cNvSpPr txBox="1"/>
      </xdr:nvSpPr>
      <xdr:spPr>
        <a:xfrm>
          <a:off x="1719794" y="1273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761</xdr:rowOff>
    </xdr:from>
    <xdr:to>
      <xdr:col>1</xdr:col>
      <xdr:colOff>485775</xdr:colOff>
      <xdr:row>76</xdr:row>
      <xdr:rowOff>102361</xdr:rowOff>
    </xdr:to>
    <xdr:sp macro="" textlink="">
      <xdr:nvSpPr>
        <xdr:cNvPr id="203" name="円/楕円 202"/>
        <xdr:cNvSpPr/>
      </xdr:nvSpPr>
      <xdr:spPr>
        <a:xfrm>
          <a:off x="1079500" y="13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118888</xdr:rowOff>
    </xdr:from>
    <xdr:ext cx="599010" cy="259045"/>
    <xdr:sp macro="" textlink="">
      <xdr:nvSpPr>
        <xdr:cNvPr id="204" name="テキスト ボックス 203"/>
        <xdr:cNvSpPr txBox="1"/>
      </xdr:nvSpPr>
      <xdr:spPr>
        <a:xfrm>
          <a:off x="830794" y="1280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43070</xdr:rowOff>
    </xdr:from>
    <xdr:to>
      <xdr:col>6</xdr:col>
      <xdr:colOff>511175</xdr:colOff>
      <xdr:row>96</xdr:row>
      <xdr:rowOff>145788</xdr:rowOff>
    </xdr:to>
    <xdr:cxnSp macro="">
      <xdr:nvCxnSpPr>
        <xdr:cNvPr id="233" name="直線コネクタ 232"/>
        <xdr:cNvCxnSpPr/>
      </xdr:nvCxnSpPr>
      <xdr:spPr>
        <a:xfrm flipV="1">
          <a:off x="3797300" y="16502270"/>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145788</xdr:rowOff>
    </xdr:from>
    <xdr:to>
      <xdr:col>5</xdr:col>
      <xdr:colOff>358775</xdr:colOff>
      <xdr:row>97</xdr:row>
      <xdr:rowOff>262</xdr:rowOff>
    </xdr:to>
    <xdr:cxnSp macro="">
      <xdr:nvCxnSpPr>
        <xdr:cNvPr id="236" name="直線コネクタ 235"/>
        <xdr:cNvCxnSpPr/>
      </xdr:nvCxnSpPr>
      <xdr:spPr>
        <a:xfrm flipV="1">
          <a:off x="2908300" y="16604988"/>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262</xdr:rowOff>
    </xdr:from>
    <xdr:to>
      <xdr:col>4</xdr:col>
      <xdr:colOff>155575</xdr:colOff>
      <xdr:row>97</xdr:row>
      <xdr:rowOff>97059</xdr:rowOff>
    </xdr:to>
    <xdr:cxnSp macro="">
      <xdr:nvCxnSpPr>
        <xdr:cNvPr id="239" name="直線コネクタ 238"/>
        <xdr:cNvCxnSpPr/>
      </xdr:nvCxnSpPr>
      <xdr:spPr>
        <a:xfrm flipV="1">
          <a:off x="2019300" y="16630912"/>
          <a:ext cx="889000" cy="9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97059</xdr:rowOff>
    </xdr:from>
    <xdr:to>
      <xdr:col>2</xdr:col>
      <xdr:colOff>638175</xdr:colOff>
      <xdr:row>97</xdr:row>
      <xdr:rowOff>116742</xdr:rowOff>
    </xdr:to>
    <xdr:cxnSp macro="">
      <xdr:nvCxnSpPr>
        <xdr:cNvPr id="242" name="直線コネクタ 241"/>
        <xdr:cNvCxnSpPr/>
      </xdr:nvCxnSpPr>
      <xdr:spPr>
        <a:xfrm flipV="1">
          <a:off x="1130300" y="16727709"/>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163720</xdr:rowOff>
    </xdr:from>
    <xdr:to>
      <xdr:col>6</xdr:col>
      <xdr:colOff>561975</xdr:colOff>
      <xdr:row>96</xdr:row>
      <xdr:rowOff>93870</xdr:rowOff>
    </xdr:to>
    <xdr:sp macro="" textlink="">
      <xdr:nvSpPr>
        <xdr:cNvPr id="252" name="円/楕円 251"/>
        <xdr:cNvSpPr/>
      </xdr:nvSpPr>
      <xdr:spPr>
        <a:xfrm>
          <a:off x="4584700" y="164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142147</xdr:rowOff>
    </xdr:from>
    <xdr:ext cx="534377" cy="259045"/>
    <xdr:sp macro="" textlink="">
      <xdr:nvSpPr>
        <xdr:cNvPr id="253" name="衛生費該当値テキスト"/>
        <xdr:cNvSpPr txBox="1"/>
      </xdr:nvSpPr>
      <xdr:spPr>
        <a:xfrm>
          <a:off x="4686300" y="164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94988</xdr:rowOff>
    </xdr:from>
    <xdr:to>
      <xdr:col>5</xdr:col>
      <xdr:colOff>409575</xdr:colOff>
      <xdr:row>97</xdr:row>
      <xdr:rowOff>25138</xdr:rowOff>
    </xdr:to>
    <xdr:sp macro="" textlink="">
      <xdr:nvSpPr>
        <xdr:cNvPr id="254" name="円/楕円 253"/>
        <xdr:cNvSpPr/>
      </xdr:nvSpPr>
      <xdr:spPr>
        <a:xfrm>
          <a:off x="3746500" y="165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16265</xdr:rowOff>
    </xdr:from>
    <xdr:ext cx="534377" cy="259045"/>
    <xdr:sp macro="" textlink="">
      <xdr:nvSpPr>
        <xdr:cNvPr id="255" name="テキスト ボックス 254"/>
        <xdr:cNvSpPr txBox="1"/>
      </xdr:nvSpPr>
      <xdr:spPr>
        <a:xfrm>
          <a:off x="3530111" y="166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120912</xdr:rowOff>
    </xdr:from>
    <xdr:to>
      <xdr:col>4</xdr:col>
      <xdr:colOff>206375</xdr:colOff>
      <xdr:row>97</xdr:row>
      <xdr:rowOff>51062</xdr:rowOff>
    </xdr:to>
    <xdr:sp macro="" textlink="">
      <xdr:nvSpPr>
        <xdr:cNvPr id="256" name="円/楕円 255"/>
        <xdr:cNvSpPr/>
      </xdr:nvSpPr>
      <xdr:spPr>
        <a:xfrm>
          <a:off x="2857500" y="1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42189</xdr:rowOff>
    </xdr:from>
    <xdr:ext cx="534377" cy="259045"/>
    <xdr:sp macro="" textlink="">
      <xdr:nvSpPr>
        <xdr:cNvPr id="257" name="テキスト ボックス 256"/>
        <xdr:cNvSpPr txBox="1"/>
      </xdr:nvSpPr>
      <xdr:spPr>
        <a:xfrm>
          <a:off x="2641111" y="166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46259</xdr:rowOff>
    </xdr:from>
    <xdr:to>
      <xdr:col>3</xdr:col>
      <xdr:colOff>3175</xdr:colOff>
      <xdr:row>97</xdr:row>
      <xdr:rowOff>147859</xdr:rowOff>
    </xdr:to>
    <xdr:sp macro="" textlink="">
      <xdr:nvSpPr>
        <xdr:cNvPr id="258" name="円/楕円 257"/>
        <xdr:cNvSpPr/>
      </xdr:nvSpPr>
      <xdr:spPr>
        <a:xfrm>
          <a:off x="1968500" y="166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138986</xdr:rowOff>
    </xdr:from>
    <xdr:ext cx="534377" cy="259045"/>
    <xdr:sp macro="" textlink="">
      <xdr:nvSpPr>
        <xdr:cNvPr id="259" name="テキスト ボックス 258"/>
        <xdr:cNvSpPr txBox="1"/>
      </xdr:nvSpPr>
      <xdr:spPr>
        <a:xfrm>
          <a:off x="1752111" y="167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65942</xdr:rowOff>
    </xdr:from>
    <xdr:to>
      <xdr:col>1</xdr:col>
      <xdr:colOff>485775</xdr:colOff>
      <xdr:row>97</xdr:row>
      <xdr:rowOff>167542</xdr:rowOff>
    </xdr:to>
    <xdr:sp macro="" textlink="">
      <xdr:nvSpPr>
        <xdr:cNvPr id="260" name="円/楕円 259"/>
        <xdr:cNvSpPr/>
      </xdr:nvSpPr>
      <xdr:spPr>
        <a:xfrm>
          <a:off x="1079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158669</xdr:rowOff>
    </xdr:from>
    <xdr:ext cx="534377" cy="259045"/>
    <xdr:sp macro="" textlink="">
      <xdr:nvSpPr>
        <xdr:cNvPr id="261" name="テキスト ボックス 260"/>
        <xdr:cNvSpPr txBox="1"/>
      </xdr:nvSpPr>
      <xdr:spPr>
        <a:xfrm>
          <a:off x="863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102172</xdr:rowOff>
    </xdr:from>
    <xdr:to>
      <xdr:col>15</xdr:col>
      <xdr:colOff>180975</xdr:colOff>
      <xdr:row>37</xdr:row>
      <xdr:rowOff>122365</xdr:rowOff>
    </xdr:to>
    <xdr:cxnSp macro="">
      <xdr:nvCxnSpPr>
        <xdr:cNvPr id="290" name="直線コネクタ 289"/>
        <xdr:cNvCxnSpPr/>
      </xdr:nvCxnSpPr>
      <xdr:spPr>
        <a:xfrm>
          <a:off x="9639300" y="6445822"/>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29210</xdr:rowOff>
    </xdr:from>
    <xdr:to>
      <xdr:col>14</xdr:col>
      <xdr:colOff>28575</xdr:colOff>
      <xdr:row>37</xdr:row>
      <xdr:rowOff>102172</xdr:rowOff>
    </xdr:to>
    <xdr:cxnSp macro="">
      <xdr:nvCxnSpPr>
        <xdr:cNvPr id="293" name="直線コネクタ 292"/>
        <xdr:cNvCxnSpPr/>
      </xdr:nvCxnSpPr>
      <xdr:spPr>
        <a:xfrm>
          <a:off x="8750300" y="6201410"/>
          <a:ext cx="889000" cy="2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15113</xdr:rowOff>
    </xdr:from>
    <xdr:to>
      <xdr:col>12</xdr:col>
      <xdr:colOff>511175</xdr:colOff>
      <xdr:row>36</xdr:row>
      <xdr:rowOff>29210</xdr:rowOff>
    </xdr:to>
    <xdr:cxnSp macro="">
      <xdr:nvCxnSpPr>
        <xdr:cNvPr id="296" name="直線コネクタ 295"/>
        <xdr:cNvCxnSpPr/>
      </xdr:nvCxnSpPr>
      <xdr:spPr>
        <a:xfrm>
          <a:off x="7861300" y="618731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15113</xdr:rowOff>
    </xdr:from>
    <xdr:to>
      <xdr:col>11</xdr:col>
      <xdr:colOff>307975</xdr:colOff>
      <xdr:row>36</xdr:row>
      <xdr:rowOff>137033</xdr:rowOff>
    </xdr:to>
    <xdr:cxnSp macro="">
      <xdr:nvCxnSpPr>
        <xdr:cNvPr id="299" name="直線コネクタ 298"/>
        <xdr:cNvCxnSpPr/>
      </xdr:nvCxnSpPr>
      <xdr:spPr>
        <a:xfrm flipV="1">
          <a:off x="6972300" y="6187313"/>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71565</xdr:rowOff>
    </xdr:from>
    <xdr:to>
      <xdr:col>15</xdr:col>
      <xdr:colOff>231775</xdr:colOff>
      <xdr:row>38</xdr:row>
      <xdr:rowOff>1715</xdr:rowOff>
    </xdr:to>
    <xdr:sp macro="" textlink="">
      <xdr:nvSpPr>
        <xdr:cNvPr id="309" name="円/楕円 308"/>
        <xdr:cNvSpPr/>
      </xdr:nvSpPr>
      <xdr:spPr>
        <a:xfrm>
          <a:off x="104267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94442</xdr:rowOff>
    </xdr:from>
    <xdr:ext cx="469744" cy="259045"/>
    <xdr:sp macro="" textlink="">
      <xdr:nvSpPr>
        <xdr:cNvPr id="310" name="労働費該当値テキスト"/>
        <xdr:cNvSpPr txBox="1"/>
      </xdr:nvSpPr>
      <xdr:spPr>
        <a:xfrm>
          <a:off x="10528300" y="626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51372</xdr:rowOff>
    </xdr:from>
    <xdr:to>
      <xdr:col>14</xdr:col>
      <xdr:colOff>79375</xdr:colOff>
      <xdr:row>37</xdr:row>
      <xdr:rowOff>152972</xdr:rowOff>
    </xdr:to>
    <xdr:sp macro="" textlink="">
      <xdr:nvSpPr>
        <xdr:cNvPr id="311" name="円/楕円 310"/>
        <xdr:cNvSpPr/>
      </xdr:nvSpPr>
      <xdr:spPr>
        <a:xfrm>
          <a:off x="9588500" y="63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169499</xdr:rowOff>
    </xdr:from>
    <xdr:ext cx="469744" cy="259045"/>
    <xdr:sp macro="" textlink="">
      <xdr:nvSpPr>
        <xdr:cNvPr id="312" name="テキスト ボックス 311"/>
        <xdr:cNvSpPr txBox="1"/>
      </xdr:nvSpPr>
      <xdr:spPr>
        <a:xfrm>
          <a:off x="9404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149860</xdr:rowOff>
    </xdr:from>
    <xdr:to>
      <xdr:col>12</xdr:col>
      <xdr:colOff>561975</xdr:colOff>
      <xdr:row>36</xdr:row>
      <xdr:rowOff>80010</xdr:rowOff>
    </xdr:to>
    <xdr:sp macro="" textlink="">
      <xdr:nvSpPr>
        <xdr:cNvPr id="313" name="円/楕円 312"/>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96537</xdr:rowOff>
    </xdr:from>
    <xdr:ext cx="469744" cy="259045"/>
    <xdr:sp macro="" textlink="">
      <xdr:nvSpPr>
        <xdr:cNvPr id="314" name="テキスト ボックス 313"/>
        <xdr:cNvSpPr txBox="1"/>
      </xdr:nvSpPr>
      <xdr:spPr>
        <a:xfrm>
          <a:off x="8515427" y="592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135763</xdr:rowOff>
    </xdr:from>
    <xdr:to>
      <xdr:col>11</xdr:col>
      <xdr:colOff>358775</xdr:colOff>
      <xdr:row>36</xdr:row>
      <xdr:rowOff>65913</xdr:rowOff>
    </xdr:to>
    <xdr:sp macro="" textlink="">
      <xdr:nvSpPr>
        <xdr:cNvPr id="315" name="円/楕円 314"/>
        <xdr:cNvSpPr/>
      </xdr:nvSpPr>
      <xdr:spPr>
        <a:xfrm>
          <a:off x="7810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57040</xdr:rowOff>
    </xdr:from>
    <xdr:ext cx="469744" cy="259045"/>
    <xdr:sp macro="" textlink="">
      <xdr:nvSpPr>
        <xdr:cNvPr id="316" name="テキスト ボックス 315"/>
        <xdr:cNvSpPr txBox="1"/>
      </xdr:nvSpPr>
      <xdr:spPr>
        <a:xfrm>
          <a:off x="7626427"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86233</xdr:rowOff>
    </xdr:from>
    <xdr:to>
      <xdr:col>10</xdr:col>
      <xdr:colOff>155575</xdr:colOff>
      <xdr:row>37</xdr:row>
      <xdr:rowOff>16383</xdr:rowOff>
    </xdr:to>
    <xdr:sp macro="" textlink="">
      <xdr:nvSpPr>
        <xdr:cNvPr id="317" name="円/楕円 316"/>
        <xdr:cNvSpPr/>
      </xdr:nvSpPr>
      <xdr:spPr>
        <a:xfrm>
          <a:off x="6921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7510</xdr:rowOff>
    </xdr:from>
    <xdr:ext cx="469744" cy="259045"/>
    <xdr:sp macro="" textlink="">
      <xdr:nvSpPr>
        <xdr:cNvPr id="318" name="テキスト ボックス 317"/>
        <xdr:cNvSpPr txBox="1"/>
      </xdr:nvSpPr>
      <xdr:spPr>
        <a:xfrm>
          <a:off x="6737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24812</xdr:rowOff>
    </xdr:from>
    <xdr:to>
      <xdr:col>15</xdr:col>
      <xdr:colOff>180975</xdr:colOff>
      <xdr:row>57</xdr:row>
      <xdr:rowOff>98333</xdr:rowOff>
    </xdr:to>
    <xdr:cxnSp macro="">
      <xdr:nvCxnSpPr>
        <xdr:cNvPr id="345" name="直線コネクタ 344"/>
        <xdr:cNvCxnSpPr/>
      </xdr:nvCxnSpPr>
      <xdr:spPr>
        <a:xfrm flipV="1">
          <a:off x="9639300" y="9797462"/>
          <a:ext cx="8382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22922</xdr:rowOff>
    </xdr:from>
    <xdr:to>
      <xdr:col>14</xdr:col>
      <xdr:colOff>28575</xdr:colOff>
      <xdr:row>57</xdr:row>
      <xdr:rowOff>98333</xdr:rowOff>
    </xdr:to>
    <xdr:cxnSp macro="">
      <xdr:nvCxnSpPr>
        <xdr:cNvPr id="348" name="直線コネクタ 347"/>
        <xdr:cNvCxnSpPr/>
      </xdr:nvCxnSpPr>
      <xdr:spPr>
        <a:xfrm>
          <a:off x="8750300" y="9795572"/>
          <a:ext cx="889000" cy="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22922</xdr:rowOff>
    </xdr:from>
    <xdr:to>
      <xdr:col>12</xdr:col>
      <xdr:colOff>511175</xdr:colOff>
      <xdr:row>57</xdr:row>
      <xdr:rowOff>98203</xdr:rowOff>
    </xdr:to>
    <xdr:cxnSp macro="">
      <xdr:nvCxnSpPr>
        <xdr:cNvPr id="351" name="直線コネクタ 350"/>
        <xdr:cNvCxnSpPr/>
      </xdr:nvCxnSpPr>
      <xdr:spPr>
        <a:xfrm flipV="1">
          <a:off x="7861300" y="9795572"/>
          <a:ext cx="889000" cy="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98203</xdr:rowOff>
    </xdr:from>
    <xdr:to>
      <xdr:col>11</xdr:col>
      <xdr:colOff>307975</xdr:colOff>
      <xdr:row>57</xdr:row>
      <xdr:rowOff>106226</xdr:rowOff>
    </xdr:to>
    <xdr:cxnSp macro="">
      <xdr:nvCxnSpPr>
        <xdr:cNvPr id="354" name="直線コネクタ 353"/>
        <xdr:cNvCxnSpPr/>
      </xdr:nvCxnSpPr>
      <xdr:spPr>
        <a:xfrm flipV="1">
          <a:off x="6972300" y="9870853"/>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145462</xdr:rowOff>
    </xdr:from>
    <xdr:to>
      <xdr:col>15</xdr:col>
      <xdr:colOff>231775</xdr:colOff>
      <xdr:row>57</xdr:row>
      <xdr:rowOff>75612</xdr:rowOff>
    </xdr:to>
    <xdr:sp macro="" textlink="">
      <xdr:nvSpPr>
        <xdr:cNvPr id="364" name="円/楕円 363"/>
        <xdr:cNvSpPr/>
      </xdr:nvSpPr>
      <xdr:spPr>
        <a:xfrm>
          <a:off x="10426700" y="97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168339</xdr:rowOff>
    </xdr:from>
    <xdr:ext cx="599010" cy="259045"/>
    <xdr:sp macro="" textlink="">
      <xdr:nvSpPr>
        <xdr:cNvPr id="365" name="農林水産業費該当値テキスト"/>
        <xdr:cNvSpPr txBox="1"/>
      </xdr:nvSpPr>
      <xdr:spPr>
        <a:xfrm>
          <a:off x="10528300" y="959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47533</xdr:rowOff>
    </xdr:from>
    <xdr:to>
      <xdr:col>14</xdr:col>
      <xdr:colOff>79375</xdr:colOff>
      <xdr:row>57</xdr:row>
      <xdr:rowOff>149133</xdr:rowOff>
    </xdr:to>
    <xdr:sp macro="" textlink="">
      <xdr:nvSpPr>
        <xdr:cNvPr id="366" name="円/楕円 365"/>
        <xdr:cNvSpPr/>
      </xdr:nvSpPr>
      <xdr:spPr>
        <a:xfrm>
          <a:off x="9588500" y="98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165660</xdr:rowOff>
    </xdr:from>
    <xdr:ext cx="534377" cy="259045"/>
    <xdr:sp macro="" textlink="">
      <xdr:nvSpPr>
        <xdr:cNvPr id="367" name="テキスト ボックス 366"/>
        <xdr:cNvSpPr txBox="1"/>
      </xdr:nvSpPr>
      <xdr:spPr>
        <a:xfrm>
          <a:off x="9372111" y="95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143572</xdr:rowOff>
    </xdr:from>
    <xdr:to>
      <xdr:col>12</xdr:col>
      <xdr:colOff>561975</xdr:colOff>
      <xdr:row>57</xdr:row>
      <xdr:rowOff>73722</xdr:rowOff>
    </xdr:to>
    <xdr:sp macro="" textlink="">
      <xdr:nvSpPr>
        <xdr:cNvPr id="368" name="円/楕円 367"/>
        <xdr:cNvSpPr/>
      </xdr:nvSpPr>
      <xdr:spPr>
        <a:xfrm>
          <a:off x="8699500" y="97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90249</xdr:rowOff>
    </xdr:from>
    <xdr:ext cx="599010" cy="259045"/>
    <xdr:sp macro="" textlink="">
      <xdr:nvSpPr>
        <xdr:cNvPr id="369" name="テキスト ボックス 368"/>
        <xdr:cNvSpPr txBox="1"/>
      </xdr:nvSpPr>
      <xdr:spPr>
        <a:xfrm>
          <a:off x="8450794" y="951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47403</xdr:rowOff>
    </xdr:from>
    <xdr:to>
      <xdr:col>11</xdr:col>
      <xdr:colOff>358775</xdr:colOff>
      <xdr:row>57</xdr:row>
      <xdr:rowOff>149003</xdr:rowOff>
    </xdr:to>
    <xdr:sp macro="" textlink="">
      <xdr:nvSpPr>
        <xdr:cNvPr id="370" name="円/楕円 369"/>
        <xdr:cNvSpPr/>
      </xdr:nvSpPr>
      <xdr:spPr>
        <a:xfrm>
          <a:off x="7810500" y="98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165530</xdr:rowOff>
    </xdr:from>
    <xdr:ext cx="534377" cy="259045"/>
    <xdr:sp macro="" textlink="">
      <xdr:nvSpPr>
        <xdr:cNvPr id="371" name="テキスト ボックス 370"/>
        <xdr:cNvSpPr txBox="1"/>
      </xdr:nvSpPr>
      <xdr:spPr>
        <a:xfrm>
          <a:off x="7594111" y="95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55426</xdr:rowOff>
    </xdr:from>
    <xdr:to>
      <xdr:col>10</xdr:col>
      <xdr:colOff>155575</xdr:colOff>
      <xdr:row>57</xdr:row>
      <xdr:rowOff>157026</xdr:rowOff>
    </xdr:to>
    <xdr:sp macro="" textlink="">
      <xdr:nvSpPr>
        <xdr:cNvPr id="372" name="円/楕円 371"/>
        <xdr:cNvSpPr/>
      </xdr:nvSpPr>
      <xdr:spPr>
        <a:xfrm>
          <a:off x="6921500" y="9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2103</xdr:rowOff>
    </xdr:from>
    <xdr:ext cx="534377" cy="259045"/>
    <xdr:sp macro="" textlink="">
      <xdr:nvSpPr>
        <xdr:cNvPr id="373" name="テキスト ボックス 372"/>
        <xdr:cNvSpPr txBox="1"/>
      </xdr:nvSpPr>
      <xdr:spPr>
        <a:xfrm>
          <a:off x="6705111" y="96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167388</xdr:rowOff>
    </xdr:from>
    <xdr:to>
      <xdr:col>15</xdr:col>
      <xdr:colOff>180975</xdr:colOff>
      <xdr:row>78</xdr:row>
      <xdr:rowOff>8913</xdr:rowOff>
    </xdr:to>
    <xdr:cxnSp macro="">
      <xdr:nvCxnSpPr>
        <xdr:cNvPr id="400" name="直線コネクタ 399"/>
        <xdr:cNvCxnSpPr/>
      </xdr:nvCxnSpPr>
      <xdr:spPr>
        <a:xfrm flipV="1">
          <a:off x="9639300" y="13369038"/>
          <a:ext cx="8382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8356</xdr:rowOff>
    </xdr:from>
    <xdr:to>
      <xdr:col>14</xdr:col>
      <xdr:colOff>28575</xdr:colOff>
      <xdr:row>78</xdr:row>
      <xdr:rowOff>8913</xdr:rowOff>
    </xdr:to>
    <xdr:cxnSp macro="">
      <xdr:nvCxnSpPr>
        <xdr:cNvPr id="403" name="直線コネクタ 402"/>
        <xdr:cNvCxnSpPr/>
      </xdr:nvCxnSpPr>
      <xdr:spPr>
        <a:xfrm>
          <a:off x="8750300" y="13381456"/>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8356</xdr:rowOff>
    </xdr:from>
    <xdr:to>
      <xdr:col>12</xdr:col>
      <xdr:colOff>511175</xdr:colOff>
      <xdr:row>78</xdr:row>
      <xdr:rowOff>12881</xdr:rowOff>
    </xdr:to>
    <xdr:cxnSp macro="">
      <xdr:nvCxnSpPr>
        <xdr:cNvPr id="406" name="直線コネクタ 405"/>
        <xdr:cNvCxnSpPr/>
      </xdr:nvCxnSpPr>
      <xdr:spPr>
        <a:xfrm flipV="1">
          <a:off x="7861300" y="13381456"/>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12881</xdr:rowOff>
    </xdr:from>
    <xdr:to>
      <xdr:col>11</xdr:col>
      <xdr:colOff>307975</xdr:colOff>
      <xdr:row>78</xdr:row>
      <xdr:rowOff>16146</xdr:rowOff>
    </xdr:to>
    <xdr:cxnSp macro="">
      <xdr:nvCxnSpPr>
        <xdr:cNvPr id="409" name="直線コネクタ 408"/>
        <xdr:cNvCxnSpPr/>
      </xdr:nvCxnSpPr>
      <xdr:spPr>
        <a:xfrm flipV="1">
          <a:off x="6972300" y="1338598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116588</xdr:rowOff>
    </xdr:from>
    <xdr:to>
      <xdr:col>15</xdr:col>
      <xdr:colOff>231775</xdr:colOff>
      <xdr:row>78</xdr:row>
      <xdr:rowOff>46738</xdr:rowOff>
    </xdr:to>
    <xdr:sp macro="" textlink="">
      <xdr:nvSpPr>
        <xdr:cNvPr id="419" name="円/楕円 418"/>
        <xdr:cNvSpPr/>
      </xdr:nvSpPr>
      <xdr:spPr>
        <a:xfrm>
          <a:off x="10426700" y="133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95015</xdr:rowOff>
    </xdr:from>
    <xdr:ext cx="534377" cy="259045"/>
    <xdr:sp macro="" textlink="">
      <xdr:nvSpPr>
        <xdr:cNvPr id="420" name="商工費該当値テキスト"/>
        <xdr:cNvSpPr txBox="1"/>
      </xdr:nvSpPr>
      <xdr:spPr>
        <a:xfrm>
          <a:off x="10528300" y="132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129563</xdr:rowOff>
    </xdr:from>
    <xdr:to>
      <xdr:col>14</xdr:col>
      <xdr:colOff>79375</xdr:colOff>
      <xdr:row>78</xdr:row>
      <xdr:rowOff>59713</xdr:rowOff>
    </xdr:to>
    <xdr:sp macro="" textlink="">
      <xdr:nvSpPr>
        <xdr:cNvPr id="421" name="円/楕円 420"/>
        <xdr:cNvSpPr/>
      </xdr:nvSpPr>
      <xdr:spPr>
        <a:xfrm>
          <a:off x="9588500" y="133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50840</xdr:rowOff>
    </xdr:from>
    <xdr:ext cx="534377" cy="259045"/>
    <xdr:sp macro="" textlink="">
      <xdr:nvSpPr>
        <xdr:cNvPr id="422" name="テキスト ボックス 421"/>
        <xdr:cNvSpPr txBox="1"/>
      </xdr:nvSpPr>
      <xdr:spPr>
        <a:xfrm>
          <a:off x="9372111" y="134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129006</xdr:rowOff>
    </xdr:from>
    <xdr:to>
      <xdr:col>12</xdr:col>
      <xdr:colOff>561975</xdr:colOff>
      <xdr:row>78</xdr:row>
      <xdr:rowOff>59156</xdr:rowOff>
    </xdr:to>
    <xdr:sp macro="" textlink="">
      <xdr:nvSpPr>
        <xdr:cNvPr id="423" name="円/楕円 422"/>
        <xdr:cNvSpPr/>
      </xdr:nvSpPr>
      <xdr:spPr>
        <a:xfrm>
          <a:off x="8699500" y="13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50283</xdr:rowOff>
    </xdr:from>
    <xdr:ext cx="534377" cy="259045"/>
    <xdr:sp macro="" textlink="">
      <xdr:nvSpPr>
        <xdr:cNvPr id="424" name="テキスト ボックス 423"/>
        <xdr:cNvSpPr txBox="1"/>
      </xdr:nvSpPr>
      <xdr:spPr>
        <a:xfrm>
          <a:off x="8483111" y="134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133531</xdr:rowOff>
    </xdr:from>
    <xdr:to>
      <xdr:col>11</xdr:col>
      <xdr:colOff>358775</xdr:colOff>
      <xdr:row>78</xdr:row>
      <xdr:rowOff>63681</xdr:rowOff>
    </xdr:to>
    <xdr:sp macro="" textlink="">
      <xdr:nvSpPr>
        <xdr:cNvPr id="425" name="円/楕円 424"/>
        <xdr:cNvSpPr/>
      </xdr:nvSpPr>
      <xdr:spPr>
        <a:xfrm>
          <a:off x="7810500" y="133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54808</xdr:rowOff>
    </xdr:from>
    <xdr:ext cx="534377" cy="259045"/>
    <xdr:sp macro="" textlink="">
      <xdr:nvSpPr>
        <xdr:cNvPr id="426" name="テキスト ボックス 425"/>
        <xdr:cNvSpPr txBox="1"/>
      </xdr:nvSpPr>
      <xdr:spPr>
        <a:xfrm>
          <a:off x="7594111" y="13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136796</xdr:rowOff>
    </xdr:from>
    <xdr:to>
      <xdr:col>10</xdr:col>
      <xdr:colOff>155575</xdr:colOff>
      <xdr:row>78</xdr:row>
      <xdr:rowOff>66946</xdr:rowOff>
    </xdr:to>
    <xdr:sp macro="" textlink="">
      <xdr:nvSpPr>
        <xdr:cNvPr id="427" name="円/楕円 426"/>
        <xdr:cNvSpPr/>
      </xdr:nvSpPr>
      <xdr:spPr>
        <a:xfrm>
          <a:off x="6921500" y="133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58073</xdr:rowOff>
    </xdr:from>
    <xdr:ext cx="534377" cy="259045"/>
    <xdr:sp macro="" textlink="">
      <xdr:nvSpPr>
        <xdr:cNvPr id="428" name="テキスト ボックス 427"/>
        <xdr:cNvSpPr txBox="1"/>
      </xdr:nvSpPr>
      <xdr:spPr>
        <a:xfrm>
          <a:off x="6705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159897</xdr:rowOff>
    </xdr:from>
    <xdr:to>
      <xdr:col>15</xdr:col>
      <xdr:colOff>180975</xdr:colOff>
      <xdr:row>95</xdr:row>
      <xdr:rowOff>147495</xdr:rowOff>
    </xdr:to>
    <xdr:cxnSp macro="">
      <xdr:nvCxnSpPr>
        <xdr:cNvPr id="453" name="直線コネクタ 452"/>
        <xdr:cNvCxnSpPr/>
      </xdr:nvCxnSpPr>
      <xdr:spPr>
        <a:xfrm>
          <a:off x="9639300" y="16276197"/>
          <a:ext cx="838200" cy="1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143495</xdr:rowOff>
    </xdr:from>
    <xdr:to>
      <xdr:col>14</xdr:col>
      <xdr:colOff>28575</xdr:colOff>
      <xdr:row>94</xdr:row>
      <xdr:rowOff>159897</xdr:rowOff>
    </xdr:to>
    <xdr:cxnSp macro="">
      <xdr:nvCxnSpPr>
        <xdr:cNvPr id="456" name="直線コネクタ 455"/>
        <xdr:cNvCxnSpPr/>
      </xdr:nvCxnSpPr>
      <xdr:spPr>
        <a:xfrm>
          <a:off x="8750300" y="1625979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143495</xdr:rowOff>
    </xdr:from>
    <xdr:to>
      <xdr:col>12</xdr:col>
      <xdr:colOff>511175</xdr:colOff>
      <xdr:row>95</xdr:row>
      <xdr:rowOff>93066</xdr:rowOff>
    </xdr:to>
    <xdr:cxnSp macro="">
      <xdr:nvCxnSpPr>
        <xdr:cNvPr id="459" name="直線コネクタ 458"/>
        <xdr:cNvCxnSpPr/>
      </xdr:nvCxnSpPr>
      <xdr:spPr>
        <a:xfrm flipV="1">
          <a:off x="7861300" y="16259795"/>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104428</xdr:rowOff>
    </xdr:from>
    <xdr:to>
      <xdr:col>11</xdr:col>
      <xdr:colOff>307975</xdr:colOff>
      <xdr:row>95</xdr:row>
      <xdr:rowOff>93066</xdr:rowOff>
    </xdr:to>
    <xdr:cxnSp macro="">
      <xdr:nvCxnSpPr>
        <xdr:cNvPr id="462" name="直線コネクタ 461"/>
        <xdr:cNvCxnSpPr/>
      </xdr:nvCxnSpPr>
      <xdr:spPr>
        <a:xfrm>
          <a:off x="6972300" y="16220728"/>
          <a:ext cx="889000" cy="16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96695</xdr:rowOff>
    </xdr:from>
    <xdr:to>
      <xdr:col>15</xdr:col>
      <xdr:colOff>231775</xdr:colOff>
      <xdr:row>96</xdr:row>
      <xdr:rowOff>26845</xdr:rowOff>
    </xdr:to>
    <xdr:sp macro="" textlink="">
      <xdr:nvSpPr>
        <xdr:cNvPr id="472" name="円/楕円 471"/>
        <xdr:cNvSpPr/>
      </xdr:nvSpPr>
      <xdr:spPr>
        <a:xfrm>
          <a:off x="10426700" y="163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75122</xdr:rowOff>
    </xdr:from>
    <xdr:ext cx="534377" cy="259045"/>
    <xdr:sp macro="" textlink="">
      <xdr:nvSpPr>
        <xdr:cNvPr id="473" name="土木費該当値テキスト"/>
        <xdr:cNvSpPr txBox="1"/>
      </xdr:nvSpPr>
      <xdr:spPr>
        <a:xfrm>
          <a:off x="10528300" y="163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109097</xdr:rowOff>
    </xdr:from>
    <xdr:to>
      <xdr:col>14</xdr:col>
      <xdr:colOff>79375</xdr:colOff>
      <xdr:row>95</xdr:row>
      <xdr:rowOff>39247</xdr:rowOff>
    </xdr:to>
    <xdr:sp macro="" textlink="">
      <xdr:nvSpPr>
        <xdr:cNvPr id="474" name="円/楕円 473"/>
        <xdr:cNvSpPr/>
      </xdr:nvSpPr>
      <xdr:spPr>
        <a:xfrm>
          <a:off x="9588500" y="162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55774</xdr:rowOff>
    </xdr:from>
    <xdr:ext cx="534377" cy="259045"/>
    <xdr:sp macro="" textlink="">
      <xdr:nvSpPr>
        <xdr:cNvPr id="475" name="テキスト ボックス 474"/>
        <xdr:cNvSpPr txBox="1"/>
      </xdr:nvSpPr>
      <xdr:spPr>
        <a:xfrm>
          <a:off x="9372111" y="1600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92695</xdr:rowOff>
    </xdr:from>
    <xdr:to>
      <xdr:col>12</xdr:col>
      <xdr:colOff>561975</xdr:colOff>
      <xdr:row>95</xdr:row>
      <xdr:rowOff>22845</xdr:rowOff>
    </xdr:to>
    <xdr:sp macro="" textlink="">
      <xdr:nvSpPr>
        <xdr:cNvPr id="476" name="円/楕円 475"/>
        <xdr:cNvSpPr/>
      </xdr:nvSpPr>
      <xdr:spPr>
        <a:xfrm>
          <a:off x="8699500" y="162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39372</xdr:rowOff>
    </xdr:from>
    <xdr:ext cx="534377" cy="259045"/>
    <xdr:sp macro="" textlink="">
      <xdr:nvSpPr>
        <xdr:cNvPr id="477" name="テキスト ボックス 476"/>
        <xdr:cNvSpPr txBox="1"/>
      </xdr:nvSpPr>
      <xdr:spPr>
        <a:xfrm>
          <a:off x="8483111" y="1598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42266</xdr:rowOff>
    </xdr:from>
    <xdr:to>
      <xdr:col>11</xdr:col>
      <xdr:colOff>358775</xdr:colOff>
      <xdr:row>95</xdr:row>
      <xdr:rowOff>143866</xdr:rowOff>
    </xdr:to>
    <xdr:sp macro="" textlink="">
      <xdr:nvSpPr>
        <xdr:cNvPr id="478" name="円/楕円 477"/>
        <xdr:cNvSpPr/>
      </xdr:nvSpPr>
      <xdr:spPr>
        <a:xfrm>
          <a:off x="7810500" y="163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134993</xdr:rowOff>
    </xdr:from>
    <xdr:ext cx="534377" cy="259045"/>
    <xdr:sp macro="" textlink="">
      <xdr:nvSpPr>
        <xdr:cNvPr id="479" name="テキスト ボックス 478"/>
        <xdr:cNvSpPr txBox="1"/>
      </xdr:nvSpPr>
      <xdr:spPr>
        <a:xfrm>
          <a:off x="7594111" y="164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53628</xdr:rowOff>
    </xdr:from>
    <xdr:to>
      <xdr:col>10</xdr:col>
      <xdr:colOff>155575</xdr:colOff>
      <xdr:row>94</xdr:row>
      <xdr:rowOff>155228</xdr:rowOff>
    </xdr:to>
    <xdr:sp macro="" textlink="">
      <xdr:nvSpPr>
        <xdr:cNvPr id="480" name="円/楕円 479"/>
        <xdr:cNvSpPr/>
      </xdr:nvSpPr>
      <xdr:spPr>
        <a:xfrm>
          <a:off x="6921500" y="161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305</xdr:rowOff>
    </xdr:from>
    <xdr:ext cx="599010" cy="259045"/>
    <xdr:sp macro="" textlink="">
      <xdr:nvSpPr>
        <xdr:cNvPr id="481" name="テキスト ボックス 480"/>
        <xdr:cNvSpPr txBox="1"/>
      </xdr:nvSpPr>
      <xdr:spPr>
        <a:xfrm>
          <a:off x="6672794" y="1594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149025</xdr:rowOff>
    </xdr:from>
    <xdr:to>
      <xdr:col>23</xdr:col>
      <xdr:colOff>517525</xdr:colOff>
      <xdr:row>37</xdr:row>
      <xdr:rowOff>111373</xdr:rowOff>
    </xdr:to>
    <xdr:cxnSp macro="">
      <xdr:nvCxnSpPr>
        <xdr:cNvPr id="514" name="直線コネクタ 513"/>
        <xdr:cNvCxnSpPr/>
      </xdr:nvCxnSpPr>
      <xdr:spPr>
        <a:xfrm>
          <a:off x="15481300" y="5978325"/>
          <a:ext cx="838200" cy="47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129051</xdr:rowOff>
    </xdr:from>
    <xdr:to>
      <xdr:col>22</xdr:col>
      <xdr:colOff>365125</xdr:colOff>
      <xdr:row>34</xdr:row>
      <xdr:rowOff>149025</xdr:rowOff>
    </xdr:to>
    <xdr:cxnSp macro="">
      <xdr:nvCxnSpPr>
        <xdr:cNvPr id="517" name="直線コネクタ 516"/>
        <xdr:cNvCxnSpPr/>
      </xdr:nvCxnSpPr>
      <xdr:spPr>
        <a:xfrm>
          <a:off x="14592300" y="5958351"/>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129051</xdr:rowOff>
    </xdr:from>
    <xdr:to>
      <xdr:col>21</xdr:col>
      <xdr:colOff>161925</xdr:colOff>
      <xdr:row>37</xdr:row>
      <xdr:rowOff>154264</xdr:rowOff>
    </xdr:to>
    <xdr:cxnSp macro="">
      <xdr:nvCxnSpPr>
        <xdr:cNvPr id="520" name="直線コネクタ 519"/>
        <xdr:cNvCxnSpPr/>
      </xdr:nvCxnSpPr>
      <xdr:spPr>
        <a:xfrm flipV="1">
          <a:off x="13703300" y="5958351"/>
          <a:ext cx="889000" cy="53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154264</xdr:rowOff>
    </xdr:from>
    <xdr:to>
      <xdr:col>19</xdr:col>
      <xdr:colOff>644525</xdr:colOff>
      <xdr:row>37</xdr:row>
      <xdr:rowOff>168532</xdr:rowOff>
    </xdr:to>
    <xdr:cxnSp macro="">
      <xdr:nvCxnSpPr>
        <xdr:cNvPr id="523" name="直線コネクタ 522"/>
        <xdr:cNvCxnSpPr/>
      </xdr:nvCxnSpPr>
      <xdr:spPr>
        <a:xfrm flipV="1">
          <a:off x="12814300" y="6497914"/>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60573</xdr:rowOff>
    </xdr:from>
    <xdr:to>
      <xdr:col>23</xdr:col>
      <xdr:colOff>568325</xdr:colOff>
      <xdr:row>37</xdr:row>
      <xdr:rowOff>162173</xdr:rowOff>
    </xdr:to>
    <xdr:sp macro="" textlink="">
      <xdr:nvSpPr>
        <xdr:cNvPr id="533" name="円/楕円 532"/>
        <xdr:cNvSpPr/>
      </xdr:nvSpPr>
      <xdr:spPr>
        <a:xfrm>
          <a:off x="16268700" y="64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39000</xdr:rowOff>
    </xdr:from>
    <xdr:ext cx="534377" cy="259045"/>
    <xdr:sp macro="" textlink="">
      <xdr:nvSpPr>
        <xdr:cNvPr id="534" name="消防費該当値テキスト"/>
        <xdr:cNvSpPr txBox="1"/>
      </xdr:nvSpPr>
      <xdr:spPr>
        <a:xfrm>
          <a:off x="16370300" y="6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98225</xdr:rowOff>
    </xdr:from>
    <xdr:to>
      <xdr:col>22</xdr:col>
      <xdr:colOff>415925</xdr:colOff>
      <xdr:row>35</xdr:row>
      <xdr:rowOff>28375</xdr:rowOff>
    </xdr:to>
    <xdr:sp macro="" textlink="">
      <xdr:nvSpPr>
        <xdr:cNvPr id="535" name="円/楕円 534"/>
        <xdr:cNvSpPr/>
      </xdr:nvSpPr>
      <xdr:spPr>
        <a:xfrm>
          <a:off x="15430500" y="59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44902</xdr:rowOff>
    </xdr:from>
    <xdr:ext cx="534377" cy="259045"/>
    <xdr:sp macro="" textlink="">
      <xdr:nvSpPr>
        <xdr:cNvPr id="536" name="テキスト ボックス 535"/>
        <xdr:cNvSpPr txBox="1"/>
      </xdr:nvSpPr>
      <xdr:spPr>
        <a:xfrm>
          <a:off x="15214111" y="57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78251</xdr:rowOff>
    </xdr:from>
    <xdr:to>
      <xdr:col>21</xdr:col>
      <xdr:colOff>212725</xdr:colOff>
      <xdr:row>35</xdr:row>
      <xdr:rowOff>8401</xdr:rowOff>
    </xdr:to>
    <xdr:sp macro="" textlink="">
      <xdr:nvSpPr>
        <xdr:cNvPr id="537" name="円/楕円 536"/>
        <xdr:cNvSpPr/>
      </xdr:nvSpPr>
      <xdr:spPr>
        <a:xfrm>
          <a:off x="14541500" y="59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24928</xdr:rowOff>
    </xdr:from>
    <xdr:ext cx="534377" cy="259045"/>
    <xdr:sp macro="" textlink="">
      <xdr:nvSpPr>
        <xdr:cNvPr id="538" name="テキスト ボックス 537"/>
        <xdr:cNvSpPr txBox="1"/>
      </xdr:nvSpPr>
      <xdr:spPr>
        <a:xfrm>
          <a:off x="14325111" y="56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103464</xdr:rowOff>
    </xdr:from>
    <xdr:to>
      <xdr:col>20</xdr:col>
      <xdr:colOff>9525</xdr:colOff>
      <xdr:row>38</xdr:row>
      <xdr:rowOff>33613</xdr:rowOff>
    </xdr:to>
    <xdr:sp macro="" textlink="">
      <xdr:nvSpPr>
        <xdr:cNvPr id="539" name="円/楕円 538"/>
        <xdr:cNvSpPr/>
      </xdr:nvSpPr>
      <xdr:spPr>
        <a:xfrm>
          <a:off x="13652500" y="6447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24740</xdr:rowOff>
    </xdr:from>
    <xdr:ext cx="534377" cy="259045"/>
    <xdr:sp macro="" textlink="">
      <xdr:nvSpPr>
        <xdr:cNvPr id="540" name="テキスト ボックス 539"/>
        <xdr:cNvSpPr txBox="1"/>
      </xdr:nvSpPr>
      <xdr:spPr>
        <a:xfrm>
          <a:off x="13436111" y="65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117732</xdr:rowOff>
    </xdr:from>
    <xdr:to>
      <xdr:col>18</xdr:col>
      <xdr:colOff>492125</xdr:colOff>
      <xdr:row>38</xdr:row>
      <xdr:rowOff>47882</xdr:rowOff>
    </xdr:to>
    <xdr:sp macro="" textlink="">
      <xdr:nvSpPr>
        <xdr:cNvPr id="541" name="円/楕円 540"/>
        <xdr:cNvSpPr/>
      </xdr:nvSpPr>
      <xdr:spPr>
        <a:xfrm>
          <a:off x="12763500" y="64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39009</xdr:rowOff>
    </xdr:from>
    <xdr:ext cx="534377" cy="259045"/>
    <xdr:sp macro="" textlink="">
      <xdr:nvSpPr>
        <xdr:cNvPr id="542" name="テキスト ボックス 541"/>
        <xdr:cNvSpPr txBox="1"/>
      </xdr:nvSpPr>
      <xdr:spPr>
        <a:xfrm>
          <a:off x="12547111" y="65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166543</xdr:rowOff>
    </xdr:from>
    <xdr:to>
      <xdr:col>23</xdr:col>
      <xdr:colOff>517525</xdr:colOff>
      <xdr:row>55</xdr:row>
      <xdr:rowOff>70256</xdr:rowOff>
    </xdr:to>
    <xdr:cxnSp macro="">
      <xdr:nvCxnSpPr>
        <xdr:cNvPr id="569" name="直線コネクタ 568"/>
        <xdr:cNvCxnSpPr/>
      </xdr:nvCxnSpPr>
      <xdr:spPr>
        <a:xfrm>
          <a:off x="15481300" y="9424843"/>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166543</xdr:rowOff>
    </xdr:from>
    <xdr:to>
      <xdr:col>22</xdr:col>
      <xdr:colOff>365125</xdr:colOff>
      <xdr:row>56</xdr:row>
      <xdr:rowOff>125564</xdr:rowOff>
    </xdr:to>
    <xdr:cxnSp macro="">
      <xdr:nvCxnSpPr>
        <xdr:cNvPr id="572" name="直線コネクタ 571"/>
        <xdr:cNvCxnSpPr/>
      </xdr:nvCxnSpPr>
      <xdr:spPr>
        <a:xfrm flipV="1">
          <a:off x="14592300" y="9424843"/>
          <a:ext cx="889000" cy="30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79615</xdr:rowOff>
    </xdr:from>
    <xdr:to>
      <xdr:col>21</xdr:col>
      <xdr:colOff>161925</xdr:colOff>
      <xdr:row>56</xdr:row>
      <xdr:rowOff>125564</xdr:rowOff>
    </xdr:to>
    <xdr:cxnSp macro="">
      <xdr:nvCxnSpPr>
        <xdr:cNvPr id="575" name="直線コネクタ 574"/>
        <xdr:cNvCxnSpPr/>
      </xdr:nvCxnSpPr>
      <xdr:spPr>
        <a:xfrm>
          <a:off x="13703300" y="9509365"/>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79615</xdr:rowOff>
    </xdr:from>
    <xdr:to>
      <xdr:col>19</xdr:col>
      <xdr:colOff>644525</xdr:colOff>
      <xdr:row>56</xdr:row>
      <xdr:rowOff>145136</xdr:rowOff>
    </xdr:to>
    <xdr:cxnSp macro="">
      <xdr:nvCxnSpPr>
        <xdr:cNvPr id="578" name="直線コネクタ 577"/>
        <xdr:cNvCxnSpPr/>
      </xdr:nvCxnSpPr>
      <xdr:spPr>
        <a:xfrm flipV="1">
          <a:off x="12814300" y="9509365"/>
          <a:ext cx="889000" cy="2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19456</xdr:rowOff>
    </xdr:from>
    <xdr:to>
      <xdr:col>23</xdr:col>
      <xdr:colOff>568325</xdr:colOff>
      <xdr:row>55</xdr:row>
      <xdr:rowOff>121056</xdr:rowOff>
    </xdr:to>
    <xdr:sp macro="" textlink="">
      <xdr:nvSpPr>
        <xdr:cNvPr id="588" name="円/楕円 587"/>
        <xdr:cNvSpPr/>
      </xdr:nvSpPr>
      <xdr:spPr>
        <a:xfrm>
          <a:off x="16268700" y="94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42333</xdr:rowOff>
    </xdr:from>
    <xdr:ext cx="599010" cy="259045"/>
    <xdr:sp macro="" textlink="">
      <xdr:nvSpPr>
        <xdr:cNvPr id="589" name="教育費該当値テキスト"/>
        <xdr:cNvSpPr txBox="1"/>
      </xdr:nvSpPr>
      <xdr:spPr>
        <a:xfrm>
          <a:off x="16370300" y="930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127,689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115743</xdr:rowOff>
    </xdr:from>
    <xdr:to>
      <xdr:col>22</xdr:col>
      <xdr:colOff>415925</xdr:colOff>
      <xdr:row>55</xdr:row>
      <xdr:rowOff>45893</xdr:rowOff>
    </xdr:to>
    <xdr:sp macro="" textlink="">
      <xdr:nvSpPr>
        <xdr:cNvPr id="590" name="円/楕円 589"/>
        <xdr:cNvSpPr/>
      </xdr:nvSpPr>
      <xdr:spPr>
        <a:xfrm>
          <a:off x="15430500" y="93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62420</xdr:rowOff>
    </xdr:from>
    <xdr:ext cx="599010" cy="259045"/>
    <xdr:sp macro="" textlink="">
      <xdr:nvSpPr>
        <xdr:cNvPr id="591" name="テキスト ボックス 590"/>
        <xdr:cNvSpPr txBox="1"/>
      </xdr:nvSpPr>
      <xdr:spPr>
        <a:xfrm>
          <a:off x="15181794" y="91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74764</xdr:rowOff>
    </xdr:from>
    <xdr:to>
      <xdr:col>21</xdr:col>
      <xdr:colOff>212725</xdr:colOff>
      <xdr:row>57</xdr:row>
      <xdr:rowOff>4914</xdr:rowOff>
    </xdr:to>
    <xdr:sp macro="" textlink="">
      <xdr:nvSpPr>
        <xdr:cNvPr id="592" name="円/楕円 591"/>
        <xdr:cNvSpPr/>
      </xdr:nvSpPr>
      <xdr:spPr>
        <a:xfrm>
          <a:off x="14541500" y="96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167491</xdr:rowOff>
    </xdr:from>
    <xdr:ext cx="534377" cy="259045"/>
    <xdr:sp macro="" textlink="">
      <xdr:nvSpPr>
        <xdr:cNvPr id="593" name="テキスト ボックス 592"/>
        <xdr:cNvSpPr txBox="1"/>
      </xdr:nvSpPr>
      <xdr:spPr>
        <a:xfrm>
          <a:off x="14325111" y="97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28815</xdr:rowOff>
    </xdr:from>
    <xdr:to>
      <xdr:col>20</xdr:col>
      <xdr:colOff>9525</xdr:colOff>
      <xdr:row>55</xdr:row>
      <xdr:rowOff>130415</xdr:rowOff>
    </xdr:to>
    <xdr:sp macro="" textlink="">
      <xdr:nvSpPr>
        <xdr:cNvPr id="594" name="円/楕円 593"/>
        <xdr:cNvSpPr/>
      </xdr:nvSpPr>
      <xdr:spPr>
        <a:xfrm>
          <a:off x="13652500" y="9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146942</xdr:rowOff>
    </xdr:from>
    <xdr:ext cx="599010" cy="259045"/>
    <xdr:sp macro="" textlink="">
      <xdr:nvSpPr>
        <xdr:cNvPr id="595" name="テキスト ボックス 594"/>
        <xdr:cNvSpPr txBox="1"/>
      </xdr:nvSpPr>
      <xdr:spPr>
        <a:xfrm>
          <a:off x="13403794" y="92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94336</xdr:rowOff>
    </xdr:from>
    <xdr:to>
      <xdr:col>18</xdr:col>
      <xdr:colOff>492125</xdr:colOff>
      <xdr:row>57</xdr:row>
      <xdr:rowOff>24486</xdr:rowOff>
    </xdr:to>
    <xdr:sp macro="" textlink="">
      <xdr:nvSpPr>
        <xdr:cNvPr id="596" name="円/楕円 595"/>
        <xdr:cNvSpPr/>
      </xdr:nvSpPr>
      <xdr:spPr>
        <a:xfrm>
          <a:off x="12763500" y="96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15613</xdr:rowOff>
    </xdr:from>
    <xdr:ext cx="534377" cy="259045"/>
    <xdr:sp macro="" textlink="">
      <xdr:nvSpPr>
        <xdr:cNvPr id="597" name="テキスト ボックス 596"/>
        <xdr:cNvSpPr txBox="1"/>
      </xdr:nvSpPr>
      <xdr:spPr>
        <a:xfrm>
          <a:off x="12547111" y="97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100160</xdr:rowOff>
    </xdr:from>
    <xdr:to>
      <xdr:col>23</xdr:col>
      <xdr:colOff>517525</xdr:colOff>
      <xdr:row>79</xdr:row>
      <xdr:rowOff>41669</xdr:rowOff>
    </xdr:to>
    <xdr:cxnSp macro="">
      <xdr:nvCxnSpPr>
        <xdr:cNvPr id="626" name="直線コネクタ 625"/>
        <xdr:cNvCxnSpPr/>
      </xdr:nvCxnSpPr>
      <xdr:spPr>
        <a:xfrm flipV="1">
          <a:off x="15481300" y="12787460"/>
          <a:ext cx="838200" cy="79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41669</xdr:rowOff>
    </xdr:from>
    <xdr:to>
      <xdr:col>22</xdr:col>
      <xdr:colOff>365125</xdr:colOff>
      <xdr:row>79</xdr:row>
      <xdr:rowOff>44450</xdr:rowOff>
    </xdr:to>
    <xdr:cxnSp macro="">
      <xdr:nvCxnSpPr>
        <xdr:cNvPr id="629" name="直線コネクタ 628"/>
        <xdr:cNvCxnSpPr/>
      </xdr:nvCxnSpPr>
      <xdr:spPr>
        <a:xfrm flipV="1">
          <a:off x="14592300" y="13586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33812</xdr:rowOff>
    </xdr:from>
    <xdr:to>
      <xdr:col>21</xdr:col>
      <xdr:colOff>161925</xdr:colOff>
      <xdr:row>79</xdr:row>
      <xdr:rowOff>44450</xdr:rowOff>
    </xdr:to>
    <xdr:cxnSp macro="">
      <xdr:nvCxnSpPr>
        <xdr:cNvPr id="632" name="直線コネクタ 631"/>
        <xdr:cNvCxnSpPr/>
      </xdr:nvCxnSpPr>
      <xdr:spPr>
        <a:xfrm>
          <a:off x="13703300" y="13578362"/>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33812</xdr:rowOff>
    </xdr:from>
    <xdr:to>
      <xdr:col>19</xdr:col>
      <xdr:colOff>644525</xdr:colOff>
      <xdr:row>79</xdr:row>
      <xdr:rowOff>37036</xdr:rowOff>
    </xdr:to>
    <xdr:cxnSp macro="">
      <xdr:nvCxnSpPr>
        <xdr:cNvPr id="635" name="直線コネクタ 634"/>
        <xdr:cNvCxnSpPr/>
      </xdr:nvCxnSpPr>
      <xdr:spPr>
        <a:xfrm flipV="1">
          <a:off x="12814300" y="13578362"/>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49360</xdr:rowOff>
    </xdr:from>
    <xdr:to>
      <xdr:col>23</xdr:col>
      <xdr:colOff>568325</xdr:colOff>
      <xdr:row>74</xdr:row>
      <xdr:rowOff>150960</xdr:rowOff>
    </xdr:to>
    <xdr:sp macro="" textlink="">
      <xdr:nvSpPr>
        <xdr:cNvPr id="645" name="円/楕円 644"/>
        <xdr:cNvSpPr/>
      </xdr:nvSpPr>
      <xdr:spPr>
        <a:xfrm>
          <a:off x="16268700" y="127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72237</xdr:rowOff>
    </xdr:from>
    <xdr:ext cx="599010" cy="259045"/>
    <xdr:sp macro="" textlink="">
      <xdr:nvSpPr>
        <xdr:cNvPr id="646" name="災害復旧費該当値テキスト"/>
        <xdr:cNvSpPr txBox="1"/>
      </xdr:nvSpPr>
      <xdr:spPr>
        <a:xfrm>
          <a:off x="16370300" y="1258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162319</xdr:rowOff>
    </xdr:from>
    <xdr:to>
      <xdr:col>22</xdr:col>
      <xdr:colOff>415925</xdr:colOff>
      <xdr:row>79</xdr:row>
      <xdr:rowOff>92469</xdr:rowOff>
    </xdr:to>
    <xdr:sp macro="" textlink="">
      <xdr:nvSpPr>
        <xdr:cNvPr id="647" name="円/楕円 646"/>
        <xdr:cNvSpPr/>
      </xdr:nvSpPr>
      <xdr:spPr>
        <a:xfrm>
          <a:off x="15430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83596</xdr:rowOff>
    </xdr:from>
    <xdr:ext cx="378565" cy="259045"/>
    <xdr:sp macro="" textlink="">
      <xdr:nvSpPr>
        <xdr:cNvPr id="648" name="テキスト ボックス 647"/>
        <xdr:cNvSpPr txBox="1"/>
      </xdr:nvSpPr>
      <xdr:spPr>
        <a:xfrm>
          <a:off x="15292017" y="13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154462</xdr:rowOff>
    </xdr:from>
    <xdr:to>
      <xdr:col>20</xdr:col>
      <xdr:colOff>9525</xdr:colOff>
      <xdr:row>79</xdr:row>
      <xdr:rowOff>84612</xdr:rowOff>
    </xdr:to>
    <xdr:sp macro="" textlink="">
      <xdr:nvSpPr>
        <xdr:cNvPr id="651" name="円/楕円 650"/>
        <xdr:cNvSpPr/>
      </xdr:nvSpPr>
      <xdr:spPr>
        <a:xfrm>
          <a:off x="13652500" y="135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75739</xdr:rowOff>
    </xdr:from>
    <xdr:ext cx="469744" cy="259045"/>
    <xdr:sp macro="" textlink="">
      <xdr:nvSpPr>
        <xdr:cNvPr id="652" name="テキスト ボックス 651"/>
        <xdr:cNvSpPr txBox="1"/>
      </xdr:nvSpPr>
      <xdr:spPr>
        <a:xfrm>
          <a:off x="13468427" y="136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157686</xdr:rowOff>
    </xdr:from>
    <xdr:to>
      <xdr:col>18</xdr:col>
      <xdr:colOff>492125</xdr:colOff>
      <xdr:row>79</xdr:row>
      <xdr:rowOff>87836</xdr:rowOff>
    </xdr:to>
    <xdr:sp macro="" textlink="">
      <xdr:nvSpPr>
        <xdr:cNvPr id="653" name="円/楕円 652"/>
        <xdr:cNvSpPr/>
      </xdr:nvSpPr>
      <xdr:spPr>
        <a:xfrm>
          <a:off x="12763500" y="135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78963</xdr:rowOff>
    </xdr:from>
    <xdr:ext cx="378565" cy="259045"/>
    <xdr:sp macro="" textlink="">
      <xdr:nvSpPr>
        <xdr:cNvPr id="654" name="テキスト ボックス 653"/>
        <xdr:cNvSpPr txBox="1"/>
      </xdr:nvSpPr>
      <xdr:spPr>
        <a:xfrm>
          <a:off x="12625017" y="1362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121338</xdr:rowOff>
    </xdr:from>
    <xdr:to>
      <xdr:col>23</xdr:col>
      <xdr:colOff>517525</xdr:colOff>
      <xdr:row>96</xdr:row>
      <xdr:rowOff>134662</xdr:rowOff>
    </xdr:to>
    <xdr:cxnSp macro="">
      <xdr:nvCxnSpPr>
        <xdr:cNvPr id="681" name="直線コネクタ 680"/>
        <xdr:cNvCxnSpPr/>
      </xdr:nvCxnSpPr>
      <xdr:spPr>
        <a:xfrm flipV="1">
          <a:off x="15481300" y="1658053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122222</xdr:rowOff>
    </xdr:from>
    <xdr:to>
      <xdr:col>22</xdr:col>
      <xdr:colOff>365125</xdr:colOff>
      <xdr:row>96</xdr:row>
      <xdr:rowOff>134662</xdr:rowOff>
    </xdr:to>
    <xdr:cxnSp macro="">
      <xdr:nvCxnSpPr>
        <xdr:cNvPr id="684" name="直線コネクタ 683"/>
        <xdr:cNvCxnSpPr/>
      </xdr:nvCxnSpPr>
      <xdr:spPr>
        <a:xfrm>
          <a:off x="14592300" y="16581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99763</xdr:rowOff>
    </xdr:from>
    <xdr:to>
      <xdr:col>21</xdr:col>
      <xdr:colOff>161925</xdr:colOff>
      <xdr:row>96</xdr:row>
      <xdr:rowOff>122222</xdr:rowOff>
    </xdr:to>
    <xdr:cxnSp macro="">
      <xdr:nvCxnSpPr>
        <xdr:cNvPr id="687" name="直線コネクタ 686"/>
        <xdr:cNvCxnSpPr/>
      </xdr:nvCxnSpPr>
      <xdr:spPr>
        <a:xfrm>
          <a:off x="13703300" y="16558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65743</xdr:rowOff>
    </xdr:from>
    <xdr:to>
      <xdr:col>19</xdr:col>
      <xdr:colOff>644525</xdr:colOff>
      <xdr:row>96</xdr:row>
      <xdr:rowOff>99763</xdr:rowOff>
    </xdr:to>
    <xdr:cxnSp macro="">
      <xdr:nvCxnSpPr>
        <xdr:cNvPr id="690" name="直線コネクタ 689"/>
        <xdr:cNvCxnSpPr/>
      </xdr:nvCxnSpPr>
      <xdr:spPr>
        <a:xfrm>
          <a:off x="12814300" y="16524943"/>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70538</xdr:rowOff>
    </xdr:from>
    <xdr:to>
      <xdr:col>23</xdr:col>
      <xdr:colOff>568325</xdr:colOff>
      <xdr:row>97</xdr:row>
      <xdr:rowOff>688</xdr:rowOff>
    </xdr:to>
    <xdr:sp macro="" textlink="">
      <xdr:nvSpPr>
        <xdr:cNvPr id="700" name="円/楕円 699"/>
        <xdr:cNvSpPr/>
      </xdr:nvSpPr>
      <xdr:spPr>
        <a:xfrm>
          <a:off x="16268700" y="1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48965</xdr:rowOff>
    </xdr:from>
    <xdr:ext cx="534377" cy="259045"/>
    <xdr:sp macro="" textlink="">
      <xdr:nvSpPr>
        <xdr:cNvPr id="701" name="公債費該当値テキスト"/>
        <xdr:cNvSpPr txBox="1"/>
      </xdr:nvSpPr>
      <xdr:spPr>
        <a:xfrm>
          <a:off x="16370300" y="165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83862</xdr:rowOff>
    </xdr:from>
    <xdr:to>
      <xdr:col>22</xdr:col>
      <xdr:colOff>415925</xdr:colOff>
      <xdr:row>97</xdr:row>
      <xdr:rowOff>14012</xdr:rowOff>
    </xdr:to>
    <xdr:sp macro="" textlink="">
      <xdr:nvSpPr>
        <xdr:cNvPr id="702" name="円/楕円 701"/>
        <xdr:cNvSpPr/>
      </xdr:nvSpPr>
      <xdr:spPr>
        <a:xfrm>
          <a:off x="15430500" y="1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5139</xdr:rowOff>
    </xdr:from>
    <xdr:ext cx="534377" cy="259045"/>
    <xdr:sp macro="" textlink="">
      <xdr:nvSpPr>
        <xdr:cNvPr id="703" name="テキスト ボックス 702"/>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71422</xdr:rowOff>
    </xdr:from>
    <xdr:to>
      <xdr:col>21</xdr:col>
      <xdr:colOff>212725</xdr:colOff>
      <xdr:row>97</xdr:row>
      <xdr:rowOff>1572</xdr:rowOff>
    </xdr:to>
    <xdr:sp macro="" textlink="">
      <xdr:nvSpPr>
        <xdr:cNvPr id="704" name="円/楕円 703"/>
        <xdr:cNvSpPr/>
      </xdr:nvSpPr>
      <xdr:spPr>
        <a:xfrm>
          <a:off x="14541500" y="165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164149</xdr:rowOff>
    </xdr:from>
    <xdr:ext cx="534377" cy="259045"/>
    <xdr:sp macro="" textlink="">
      <xdr:nvSpPr>
        <xdr:cNvPr id="705" name="テキスト ボックス 704"/>
        <xdr:cNvSpPr txBox="1"/>
      </xdr:nvSpPr>
      <xdr:spPr>
        <a:xfrm>
          <a:off x="14325111" y="166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48963</xdr:rowOff>
    </xdr:from>
    <xdr:to>
      <xdr:col>20</xdr:col>
      <xdr:colOff>9525</xdr:colOff>
      <xdr:row>96</xdr:row>
      <xdr:rowOff>150563</xdr:rowOff>
    </xdr:to>
    <xdr:sp macro="" textlink="">
      <xdr:nvSpPr>
        <xdr:cNvPr id="706" name="円/楕円 705"/>
        <xdr:cNvSpPr/>
      </xdr:nvSpPr>
      <xdr:spPr>
        <a:xfrm>
          <a:off x="13652500" y="165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141690</xdr:rowOff>
    </xdr:from>
    <xdr:ext cx="534377" cy="259045"/>
    <xdr:sp macro="" textlink="">
      <xdr:nvSpPr>
        <xdr:cNvPr id="707" name="テキスト ボックス 706"/>
        <xdr:cNvSpPr txBox="1"/>
      </xdr:nvSpPr>
      <xdr:spPr>
        <a:xfrm>
          <a:off x="13436111" y="166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14943</xdr:rowOff>
    </xdr:from>
    <xdr:to>
      <xdr:col>18</xdr:col>
      <xdr:colOff>492125</xdr:colOff>
      <xdr:row>96</xdr:row>
      <xdr:rowOff>116543</xdr:rowOff>
    </xdr:to>
    <xdr:sp macro="" textlink="">
      <xdr:nvSpPr>
        <xdr:cNvPr id="708" name="円/楕円 707"/>
        <xdr:cNvSpPr/>
      </xdr:nvSpPr>
      <xdr:spPr>
        <a:xfrm>
          <a:off x="12763500" y="164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107670</xdr:rowOff>
    </xdr:from>
    <xdr:ext cx="534377" cy="259045"/>
    <xdr:sp macro="" textlink="">
      <xdr:nvSpPr>
        <xdr:cNvPr id="709" name="テキスト ボックス 708"/>
        <xdr:cNvSpPr txBox="1"/>
      </xdr:nvSpPr>
      <xdr:spPr>
        <a:xfrm>
          <a:off x="12547111" y="1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平成２７年度決算の消防費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消防庁舎建て替え事業の実施に伴い、</a:t>
          </a:r>
          <a:r>
            <a:rPr kumimoji="1" lang="ja-JP" altLang="ja-JP" sz="1100">
              <a:solidFill>
                <a:schemeClr val="dk1"/>
              </a:solidFill>
              <a:effectLst/>
              <a:latin typeface="+mn-lt"/>
              <a:ea typeface="+mn-ea"/>
              <a:cs typeface="+mn-cs"/>
            </a:rPr>
            <a:t>類似団体平均を大きく上回ってい</a:t>
          </a:r>
          <a:r>
            <a:rPr kumimoji="1" lang="ja-JP" altLang="en-US" sz="1100">
              <a:solidFill>
                <a:schemeClr val="dk1"/>
              </a:solidFill>
              <a:effectLst/>
              <a:latin typeface="+mn-lt"/>
              <a:ea typeface="+mn-ea"/>
              <a:cs typeface="+mn-cs"/>
            </a:rPr>
            <a:t>たが、平成２８年度決算では類似団体並みとなっている。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平成２８年台風災害により災害復旧事業費が大幅な増となっている。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100">
              <a:solidFill>
                <a:schemeClr val="dk1"/>
              </a:solidFill>
              <a:effectLst/>
              <a:latin typeface="+mn-lt"/>
              <a:ea typeface="+mn-ea"/>
              <a:cs typeface="+mn-cs"/>
            </a:rPr>
            <a:t>　基金の取り崩しを抑制し、財政の健全化に努めて</a:t>
          </a:r>
          <a:r>
            <a:rPr kumimoji="1" lang="ja-JP" altLang="en-US" sz="1100">
              <a:solidFill>
                <a:schemeClr val="dk1"/>
              </a:solidFill>
              <a:effectLst/>
              <a:latin typeface="+mn-lt"/>
              <a:ea typeface="+mn-ea"/>
              <a:cs typeface="+mn-cs"/>
            </a:rPr>
            <a:t>きたところであり、財政調整基金残高は増加している。</a:t>
          </a:r>
          <a:endParaRPr lang="ja-JP" altLang="ja-JP" sz="1400">
            <a:effectLst/>
          </a:endParaRPr>
        </a:p>
        <a:p>
          <a:r>
            <a:rPr kumimoji="1" lang="ja-JP" altLang="ja-JP" sz="1100">
              <a:solidFill>
                <a:schemeClr val="dk1"/>
              </a:solidFill>
              <a:effectLst/>
              <a:latin typeface="+mn-lt"/>
              <a:ea typeface="+mn-ea"/>
              <a:cs typeface="+mn-cs"/>
            </a:rPr>
            <a:t>　今後も基金残高</a:t>
          </a:r>
          <a:r>
            <a:rPr kumimoji="1" lang="ja-JP" altLang="en-US" sz="1100">
              <a:solidFill>
                <a:schemeClr val="dk1"/>
              </a:solidFill>
              <a:effectLst/>
              <a:latin typeface="+mn-lt"/>
              <a:ea typeface="+mn-ea"/>
              <a:cs typeface="+mn-cs"/>
            </a:rPr>
            <a:t>の確保及び、基金に依存しない財政運営に努める。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10684603</v>
      </c>
      <c r="BO4" s="411"/>
      <c r="BP4" s="411"/>
      <c r="BQ4" s="411"/>
      <c r="BR4" s="411"/>
      <c r="BS4" s="411"/>
      <c r="BT4" s="411"/>
      <c r="BU4" s="412"/>
      <c r="BV4" s="410">
        <v>8861371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10344641</v>
      </c>
      <c r="BO5" s="416"/>
      <c r="BP5" s="416"/>
      <c r="BQ5" s="416"/>
      <c r="BR5" s="416"/>
      <c r="BS5" s="416"/>
      <c r="BT5" s="416"/>
      <c r="BU5" s="417"/>
      <c r="BV5" s="415">
        <v>8656001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80.8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339962</v>
      </c>
      <c r="BO6" s="416"/>
      <c r="BP6" s="416"/>
      <c r="BQ6" s="416"/>
      <c r="BR6" s="416"/>
      <c r="BS6" s="416"/>
      <c r="BT6" s="416"/>
      <c r="BU6" s="417"/>
      <c r="BV6" s="415">
        <v>205370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v>
      </c>
      <c r="CU6" s="562"/>
      <c r="CV6" s="562"/>
      <c r="CW6" s="562"/>
      <c r="CX6" s="562"/>
      <c r="CY6" s="562"/>
      <c r="CZ6" s="562"/>
      <c r="DA6" s="563"/>
      <c r="DB6" s="561">
        <v>85.4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176427</v>
      </c>
      <c r="BO7" s="416"/>
      <c r="BP7" s="416"/>
      <c r="BQ7" s="416"/>
      <c r="BR7" s="416"/>
      <c r="BS7" s="416"/>
      <c r="BT7" s="416"/>
      <c r="BU7" s="417"/>
      <c r="BV7" s="415">
        <v>9876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4887972</v>
      </c>
      <c r="CU7" s="416"/>
      <c r="CV7" s="416"/>
      <c r="CW7" s="416"/>
      <c r="CX7" s="416"/>
      <c r="CY7" s="416"/>
      <c r="CZ7" s="416"/>
      <c r="DA7" s="417"/>
      <c r="DB7" s="415">
        <v>4999235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163535</v>
      </c>
      <c r="BO8" s="416"/>
      <c r="BP8" s="416"/>
      <c r="BQ8" s="416"/>
      <c r="BR8" s="416"/>
      <c r="BS8" s="416"/>
      <c r="BT8" s="416"/>
      <c r="BU8" s="417"/>
      <c r="BV8" s="415">
        <v>195494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9599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-31959</v>
      </c>
      <c r="BO9" s="416"/>
      <c r="BP9" s="416"/>
      <c r="BQ9" s="416"/>
      <c r="BR9" s="416"/>
      <c r="BS9" s="416"/>
      <c r="BT9" s="416"/>
      <c r="BU9" s="417"/>
      <c r="BV9" s="415">
        <v>16844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9.8000000000000007</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9961</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1156372</v>
      </c>
      <c r="BO10" s="416"/>
      <c r="BP10" s="416"/>
      <c r="BQ10" s="416"/>
      <c r="BR10" s="416"/>
      <c r="BS10" s="416"/>
      <c r="BT10" s="416"/>
      <c r="BU10" s="417"/>
      <c r="BV10" s="415">
        <v>32583</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9741</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1125569</v>
      </c>
      <c r="BO12" s="416"/>
      <c r="BP12" s="416"/>
      <c r="BQ12" s="416"/>
      <c r="BR12" s="416"/>
      <c r="BS12" s="416"/>
      <c r="BT12" s="416"/>
      <c r="BU12" s="417"/>
      <c r="BV12" s="415">
        <v>329972</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9680</v>
      </c>
      <c r="S13" s="517"/>
      <c r="T13" s="517"/>
      <c r="U13" s="517"/>
      <c r="V13" s="518"/>
      <c r="W13" s="504" t="s">
        <v>122</v>
      </c>
      <c r="X13" s="428"/>
      <c r="Y13" s="428"/>
      <c r="Z13" s="428"/>
      <c r="AA13" s="428"/>
      <c r="AB13" s="429"/>
      <c r="AC13" s="391">
        <v>1319</v>
      </c>
      <c r="AD13" s="392"/>
      <c r="AE13" s="392"/>
      <c r="AF13" s="392"/>
      <c r="AG13" s="393"/>
      <c r="AH13" s="391">
        <v>1402</v>
      </c>
      <c r="AI13" s="392"/>
      <c r="AJ13" s="392"/>
      <c r="AK13" s="392"/>
      <c r="AL13" s="394"/>
      <c r="AM13" s="484" t="s">
        <v>123</v>
      </c>
      <c r="AN13" s="389"/>
      <c r="AO13" s="389"/>
      <c r="AP13" s="389"/>
      <c r="AQ13" s="389"/>
      <c r="AR13" s="389"/>
      <c r="AS13" s="389"/>
      <c r="AT13" s="390"/>
      <c r="AU13" s="472" t="s">
        <v>117</v>
      </c>
      <c r="AV13" s="473"/>
      <c r="AW13" s="473"/>
      <c r="AX13" s="473"/>
      <c r="AY13" s="395" t="s">
        <v>124</v>
      </c>
      <c r="AZ13" s="396"/>
      <c r="BA13" s="396"/>
      <c r="BB13" s="396"/>
      <c r="BC13" s="396"/>
      <c r="BD13" s="396"/>
      <c r="BE13" s="396"/>
      <c r="BF13" s="396"/>
      <c r="BG13" s="396"/>
      <c r="BH13" s="396"/>
      <c r="BI13" s="396"/>
      <c r="BJ13" s="396"/>
      <c r="BK13" s="396"/>
      <c r="BL13" s="396"/>
      <c r="BM13" s="397"/>
      <c r="BN13" s="415">
        <v>-1156</v>
      </c>
      <c r="BO13" s="416"/>
      <c r="BP13" s="416"/>
      <c r="BQ13" s="416"/>
      <c r="BR13" s="416"/>
      <c r="BS13" s="416"/>
      <c r="BT13" s="416"/>
      <c r="BU13" s="417"/>
      <c r="BV13" s="415">
        <v>-280545</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126</v>
      </c>
      <c r="M14" s="545"/>
      <c r="N14" s="545"/>
      <c r="O14" s="545"/>
      <c r="P14" s="545"/>
      <c r="Q14" s="546"/>
      <c r="R14" s="516">
        <v>9842</v>
      </c>
      <c r="S14" s="517"/>
      <c r="T14" s="517"/>
      <c r="U14" s="517"/>
      <c r="V14" s="518"/>
      <c r="W14" s="519"/>
      <c r="X14" s="431"/>
      <c r="Y14" s="431"/>
      <c r="Z14" s="431"/>
      <c r="AA14" s="431"/>
      <c r="AB14" s="432"/>
      <c r="AC14" s="509">
        <v>28.1</v>
      </c>
      <c r="AD14" s="510"/>
      <c r="AE14" s="510"/>
      <c r="AF14" s="510"/>
      <c r="AG14" s="511"/>
      <c r="AH14" s="509">
        <v>28.4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25.6</v>
      </c>
      <c r="CU14" s="488"/>
      <c r="CV14" s="488"/>
      <c r="CW14" s="488"/>
      <c r="CX14" s="488"/>
      <c r="CY14" s="488"/>
      <c r="CZ14" s="488"/>
      <c r="DA14" s="489"/>
      <c r="DB14" s="520">
        <v>28.1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9783</v>
      </c>
      <c r="S15" s="517"/>
      <c r="T15" s="517"/>
      <c r="U15" s="517"/>
      <c r="V15" s="518"/>
      <c r="W15" s="504" t="s">
        <v>128</v>
      </c>
      <c r="X15" s="428"/>
      <c r="Y15" s="428"/>
      <c r="Z15" s="428"/>
      <c r="AA15" s="428"/>
      <c r="AB15" s="429"/>
      <c r="AC15" s="391">
        <v>869</v>
      </c>
      <c r="AD15" s="392"/>
      <c r="AE15" s="392"/>
      <c r="AF15" s="392"/>
      <c r="AG15" s="393"/>
      <c r="AH15" s="391">
        <v>980</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1348558</v>
      </c>
      <c r="BO15" s="411"/>
      <c r="BP15" s="411"/>
      <c r="BQ15" s="411"/>
      <c r="BR15" s="411"/>
      <c r="BS15" s="411"/>
      <c r="BT15" s="411"/>
      <c r="BU15" s="412"/>
      <c r="BV15" s="410">
        <v>1335025</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18.5</v>
      </c>
      <c r="AD16" s="510"/>
      <c r="AE16" s="510"/>
      <c r="AF16" s="510"/>
      <c r="AG16" s="511"/>
      <c r="AH16" s="509">
        <v>19.899999999999999</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4356821</v>
      </c>
      <c r="BO16" s="416"/>
      <c r="BP16" s="416"/>
      <c r="BQ16" s="416"/>
      <c r="BR16" s="416"/>
      <c r="BS16" s="416"/>
      <c r="BT16" s="416"/>
      <c r="BU16" s="417"/>
      <c r="BV16" s="415">
        <v>4406670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2501</v>
      </c>
      <c r="AD17" s="392"/>
      <c r="AE17" s="392"/>
      <c r="AF17" s="392"/>
      <c r="AG17" s="393"/>
      <c r="AH17" s="391">
        <v>2549</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1672080</v>
      </c>
      <c r="BO17" s="416"/>
      <c r="BP17" s="416"/>
      <c r="BQ17" s="416"/>
      <c r="BR17" s="416"/>
      <c r="BS17" s="416"/>
      <c r="BT17" s="416"/>
      <c r="BU17" s="417"/>
      <c r="BV17" s="415">
        <v>1654766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402.25</v>
      </c>
      <c r="M18" s="480"/>
      <c r="N18" s="480"/>
      <c r="O18" s="480"/>
      <c r="P18" s="480"/>
      <c r="Q18" s="480"/>
      <c r="R18" s="481"/>
      <c r="S18" s="481"/>
      <c r="T18" s="481"/>
      <c r="U18" s="481"/>
      <c r="V18" s="482"/>
      <c r="W18" s="496"/>
      <c r="X18" s="497"/>
      <c r="Y18" s="497"/>
      <c r="Z18" s="497"/>
      <c r="AA18" s="497"/>
      <c r="AB18" s="505"/>
      <c r="AC18" s="379">
        <v>53.3</v>
      </c>
      <c r="AD18" s="380"/>
      <c r="AE18" s="380"/>
      <c r="AF18" s="380"/>
      <c r="AG18" s="483"/>
      <c r="AH18" s="379">
        <v>51.7</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4132053</v>
      </c>
      <c r="BO18" s="416"/>
      <c r="BP18" s="416"/>
      <c r="BQ18" s="416"/>
      <c r="BR18" s="416"/>
      <c r="BS18" s="416"/>
      <c r="BT18" s="416"/>
      <c r="BU18" s="417"/>
      <c r="BV18" s="415">
        <v>4129524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7289110</v>
      </c>
      <c r="BO19" s="416"/>
      <c r="BP19" s="416"/>
      <c r="BQ19" s="416"/>
      <c r="BR19" s="416"/>
      <c r="BS19" s="416"/>
      <c r="BT19" s="416"/>
      <c r="BU19" s="417"/>
      <c r="BV19" s="415">
        <v>5799133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4131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8854052</v>
      </c>
      <c r="BO23" s="416"/>
      <c r="BP23" s="416"/>
      <c r="BQ23" s="416"/>
      <c r="BR23" s="416"/>
      <c r="BS23" s="416"/>
      <c r="BT23" s="416"/>
      <c r="BU23" s="417"/>
      <c r="BV23" s="415">
        <v>8236406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7000</v>
      </c>
      <c r="R24" s="392"/>
      <c r="S24" s="392"/>
      <c r="T24" s="392"/>
      <c r="U24" s="392"/>
      <c r="V24" s="393"/>
      <c r="W24" s="457"/>
      <c r="X24" s="448"/>
      <c r="Y24" s="449"/>
      <c r="Z24" s="388" t="s">
        <v>152</v>
      </c>
      <c r="AA24" s="389"/>
      <c r="AB24" s="389"/>
      <c r="AC24" s="389"/>
      <c r="AD24" s="389"/>
      <c r="AE24" s="389"/>
      <c r="AF24" s="389"/>
      <c r="AG24" s="390"/>
      <c r="AH24" s="391">
        <v>145</v>
      </c>
      <c r="AI24" s="392"/>
      <c r="AJ24" s="392"/>
      <c r="AK24" s="392"/>
      <c r="AL24" s="393"/>
      <c r="AM24" s="391">
        <v>458925</v>
      </c>
      <c r="AN24" s="392"/>
      <c r="AO24" s="392"/>
      <c r="AP24" s="392"/>
      <c r="AQ24" s="392"/>
      <c r="AR24" s="393"/>
      <c r="AS24" s="391">
        <v>3165</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7609072</v>
      </c>
      <c r="BO24" s="416"/>
      <c r="BP24" s="416"/>
      <c r="BQ24" s="416"/>
      <c r="BR24" s="416"/>
      <c r="BS24" s="416"/>
      <c r="BT24" s="416"/>
      <c r="BU24" s="417"/>
      <c r="BV24" s="415">
        <v>6958488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5840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2353783</v>
      </c>
      <c r="BO25" s="411"/>
      <c r="BP25" s="411"/>
      <c r="BQ25" s="411"/>
      <c r="BR25" s="411"/>
      <c r="BS25" s="411"/>
      <c r="BT25" s="411"/>
      <c r="BU25" s="412"/>
      <c r="BV25" s="410">
        <v>2407144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5400</v>
      </c>
      <c r="R26" s="392"/>
      <c r="S26" s="392"/>
      <c r="T26" s="392"/>
      <c r="U26" s="392"/>
      <c r="V26" s="393"/>
      <c r="W26" s="457"/>
      <c r="X26" s="448"/>
      <c r="Y26" s="449"/>
      <c r="Z26" s="388" t="s">
        <v>158</v>
      </c>
      <c r="AA26" s="470"/>
      <c r="AB26" s="470"/>
      <c r="AC26" s="470"/>
      <c r="AD26" s="470"/>
      <c r="AE26" s="470"/>
      <c r="AF26" s="470"/>
      <c r="AG26" s="471"/>
      <c r="AH26" s="391">
        <v>3</v>
      </c>
      <c r="AI26" s="392"/>
      <c r="AJ26" s="392"/>
      <c r="AK26" s="392"/>
      <c r="AL26" s="393"/>
      <c r="AM26" s="391">
        <v>10470</v>
      </c>
      <c r="AN26" s="392"/>
      <c r="AO26" s="392"/>
      <c r="AP26" s="392"/>
      <c r="AQ26" s="392"/>
      <c r="AR26" s="393"/>
      <c r="AS26" s="391">
        <v>3490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2750</v>
      </c>
      <c r="R27" s="392"/>
      <c r="S27" s="392"/>
      <c r="T27" s="392"/>
      <c r="U27" s="392"/>
      <c r="V27" s="393"/>
      <c r="W27" s="457"/>
      <c r="X27" s="448"/>
      <c r="Y27" s="449"/>
      <c r="Z27" s="388" t="s">
        <v>161</v>
      </c>
      <c r="AA27" s="389"/>
      <c r="AB27" s="389"/>
      <c r="AC27" s="389"/>
      <c r="AD27" s="389"/>
      <c r="AE27" s="389"/>
      <c r="AF27" s="389"/>
      <c r="AG27" s="390"/>
      <c r="AH27" s="391">
        <v>5</v>
      </c>
      <c r="AI27" s="392"/>
      <c r="AJ27" s="392"/>
      <c r="AK27" s="392"/>
      <c r="AL27" s="393"/>
      <c r="AM27" s="391">
        <v>16219</v>
      </c>
      <c r="AN27" s="392"/>
      <c r="AO27" s="392"/>
      <c r="AP27" s="392"/>
      <c r="AQ27" s="392"/>
      <c r="AR27" s="393"/>
      <c r="AS27" s="391">
        <v>3244</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2190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1482960</v>
      </c>
      <c r="BO28" s="411"/>
      <c r="BP28" s="411"/>
      <c r="BQ28" s="411"/>
      <c r="BR28" s="411"/>
      <c r="BS28" s="411"/>
      <c r="BT28" s="411"/>
      <c r="BU28" s="412"/>
      <c r="BV28" s="410">
        <v>1352157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11</v>
      </c>
      <c r="M29" s="392"/>
      <c r="N29" s="392"/>
      <c r="O29" s="392"/>
      <c r="P29" s="393"/>
      <c r="Q29" s="391">
        <v>1830</v>
      </c>
      <c r="R29" s="392"/>
      <c r="S29" s="392"/>
      <c r="T29" s="392"/>
      <c r="U29" s="392"/>
      <c r="V29" s="393"/>
      <c r="W29" s="458"/>
      <c r="X29" s="459"/>
      <c r="Y29" s="460"/>
      <c r="Z29" s="388" t="s">
        <v>168</v>
      </c>
      <c r="AA29" s="389"/>
      <c r="AB29" s="389"/>
      <c r="AC29" s="389"/>
      <c r="AD29" s="389"/>
      <c r="AE29" s="389"/>
      <c r="AF29" s="389"/>
      <c r="AG29" s="390"/>
      <c r="AH29" s="391">
        <v>150</v>
      </c>
      <c r="AI29" s="392"/>
      <c r="AJ29" s="392"/>
      <c r="AK29" s="392"/>
      <c r="AL29" s="393"/>
      <c r="AM29" s="391">
        <v>475144</v>
      </c>
      <c r="AN29" s="392"/>
      <c r="AO29" s="392"/>
      <c r="AP29" s="392"/>
      <c r="AQ29" s="392"/>
      <c r="AR29" s="393"/>
      <c r="AS29" s="391">
        <v>3168</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142792</v>
      </c>
      <c r="BO29" s="416"/>
      <c r="BP29" s="416"/>
      <c r="BQ29" s="416"/>
      <c r="BR29" s="416"/>
      <c r="BS29" s="416"/>
      <c r="BT29" s="416"/>
      <c r="BU29" s="417"/>
      <c r="BV29" s="415">
        <v>52242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1766894</v>
      </c>
      <c r="BO30" s="419"/>
      <c r="BP30" s="419"/>
      <c r="BQ30" s="419"/>
      <c r="BR30" s="419"/>
      <c r="BS30" s="419"/>
      <c r="BT30" s="419"/>
      <c r="BU30" s="420"/>
      <c r="BV30" s="418">
        <v>1807338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とかち広域消防事務組合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十勝環境複合事務組合（一般会計）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十勝圏複合事務組合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5" t="s">
        <v>520</v>
      </c>
      <c r="D34" s="1185"/>
      <c r="E34" s="1186"/>
      <c r="F34" s="32">
        <v>2.59</v>
      </c>
      <c r="G34" s="33">
        <v>3.7</v>
      </c>
      <c r="H34" s="33">
        <v>3.56</v>
      </c>
      <c r="I34" s="33">
        <v>3.91</v>
      </c>
      <c r="J34" s="34">
        <v>3.34</v>
      </c>
      <c r="K34" s="22"/>
      <c r="L34" s="22"/>
      <c r="M34" s="22"/>
      <c r="N34" s="22"/>
      <c r="O34" s="22"/>
      <c r="P34" s="22"/>
    </row>
    <row r="35" spans="1:16" ht="39" customHeight="1">
      <c r="A35" s="22"/>
      <c r="B35" s="35"/>
      <c r="C35" s="1179" t="s">
        <v>521</v>
      </c>
      <c r="D35" s="1180"/>
      <c r="E35" s="1181"/>
      <c r="F35" s="36" t="s">
        <v>472</v>
      </c>
      <c r="G35" s="37" t="s">
        <v>472</v>
      </c>
      <c r="H35" s="37" t="s">
        <v>472</v>
      </c>
      <c r="I35" s="37">
        <v>2.65</v>
      </c>
      <c r="J35" s="38">
        <v>2.29</v>
      </c>
      <c r="K35" s="22"/>
      <c r="L35" s="22"/>
      <c r="M35" s="22"/>
      <c r="N35" s="22"/>
      <c r="O35" s="22"/>
      <c r="P35" s="22"/>
    </row>
    <row r="36" spans="1:16" ht="39" customHeight="1">
      <c r="A36" s="22"/>
      <c r="B36" s="35"/>
      <c r="C36" s="1179" t="s">
        <v>522</v>
      </c>
      <c r="D36" s="1180"/>
      <c r="E36" s="1181"/>
      <c r="F36" s="36" t="s">
        <v>472</v>
      </c>
      <c r="G36" s="37" t="s">
        <v>472</v>
      </c>
      <c r="H36" s="37" t="s">
        <v>472</v>
      </c>
      <c r="I36" s="37">
        <v>0.75</v>
      </c>
      <c r="J36" s="38">
        <v>0.89</v>
      </c>
      <c r="K36" s="22"/>
      <c r="L36" s="22"/>
      <c r="M36" s="22"/>
      <c r="N36" s="22"/>
      <c r="O36" s="22"/>
      <c r="P36" s="22"/>
    </row>
    <row r="37" spans="1:16" ht="39" customHeight="1">
      <c r="A37" s="22"/>
      <c r="B37" s="35"/>
      <c r="C37" s="1179" t="s">
        <v>523</v>
      </c>
      <c r="D37" s="1180"/>
      <c r="E37" s="1181"/>
      <c r="F37" s="36">
        <v>0.24</v>
      </c>
      <c r="G37" s="37">
        <v>0.21</v>
      </c>
      <c r="H37" s="37">
        <v>0.45</v>
      </c>
      <c r="I37" s="37">
        <v>0.6</v>
      </c>
      <c r="J37" s="38">
        <v>0.53</v>
      </c>
      <c r="K37" s="22"/>
      <c r="L37" s="22"/>
      <c r="M37" s="22"/>
      <c r="N37" s="22"/>
      <c r="O37" s="22"/>
      <c r="P37" s="22"/>
    </row>
    <row r="38" spans="1:16" ht="39" customHeight="1">
      <c r="A38" s="22"/>
      <c r="B38" s="35"/>
      <c r="C38" s="1179" t="s">
        <v>524</v>
      </c>
      <c r="D38" s="1180"/>
      <c r="E38" s="1181"/>
      <c r="F38" s="36">
        <v>0.21</v>
      </c>
      <c r="G38" s="37">
        <v>0.28999999999999998</v>
      </c>
      <c r="H38" s="37">
        <v>0.1</v>
      </c>
      <c r="I38" s="37">
        <v>0.12</v>
      </c>
      <c r="J38" s="38">
        <v>0.36</v>
      </c>
      <c r="K38" s="22"/>
      <c r="L38" s="22"/>
      <c r="M38" s="22"/>
      <c r="N38" s="22"/>
      <c r="O38" s="22"/>
      <c r="P38" s="22"/>
    </row>
    <row r="39" spans="1:16" ht="39" customHeight="1">
      <c r="A39" s="22"/>
      <c r="B39" s="35"/>
      <c r="C39" s="1179" t="s">
        <v>525</v>
      </c>
      <c r="D39" s="1180"/>
      <c r="E39" s="1181"/>
      <c r="F39" s="36">
        <v>0</v>
      </c>
      <c r="G39" s="37">
        <v>0</v>
      </c>
      <c r="H39" s="37">
        <v>0.01</v>
      </c>
      <c r="I39" s="37">
        <v>0.01</v>
      </c>
      <c r="J39" s="38">
        <v>0.01</v>
      </c>
      <c r="K39" s="22"/>
      <c r="L39" s="22"/>
      <c r="M39" s="22"/>
      <c r="N39" s="22"/>
      <c r="O39" s="22"/>
      <c r="P39" s="22"/>
    </row>
    <row r="40" spans="1:16" ht="39" customHeight="1">
      <c r="A40" s="22"/>
      <c r="B40" s="35"/>
      <c r="C40" s="1179"/>
      <c r="D40" s="1180"/>
      <c r="E40" s="1181"/>
      <c r="F40" s="36"/>
      <c r="G40" s="37"/>
      <c r="H40" s="37"/>
      <c r="I40" s="37"/>
      <c r="J40" s="38"/>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526</v>
      </c>
      <c r="D42" s="1180"/>
      <c r="E42" s="1181"/>
      <c r="F42" s="36" t="s">
        <v>472</v>
      </c>
      <c r="G42" s="37" t="s">
        <v>472</v>
      </c>
      <c r="H42" s="37" t="s">
        <v>472</v>
      </c>
      <c r="I42" s="37" t="s">
        <v>472</v>
      </c>
      <c r="J42" s="38" t="s">
        <v>472</v>
      </c>
      <c r="K42" s="22"/>
      <c r="L42" s="22"/>
      <c r="M42" s="22"/>
      <c r="N42" s="22"/>
      <c r="O42" s="22"/>
      <c r="P42" s="22"/>
    </row>
    <row r="43" spans="1:16" ht="39" customHeight="1" thickBot="1">
      <c r="A43" s="22"/>
      <c r="B43" s="40"/>
      <c r="C43" s="1182" t="s">
        <v>527</v>
      </c>
      <c r="D43" s="1183"/>
      <c r="E43" s="1184"/>
      <c r="F43" s="41">
        <v>0.85</v>
      </c>
      <c r="G43" s="42">
        <v>1.4</v>
      </c>
      <c r="H43" s="42">
        <v>2.21</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5" t="s">
        <v>11</v>
      </c>
      <c r="C45" s="1196"/>
      <c r="D45" s="58"/>
      <c r="E45" s="1201" t="s">
        <v>12</v>
      </c>
      <c r="F45" s="1201"/>
      <c r="G45" s="1201"/>
      <c r="H45" s="1201"/>
      <c r="I45" s="1201"/>
      <c r="J45" s="1202"/>
      <c r="K45" s="59">
        <v>917</v>
      </c>
      <c r="L45" s="60">
        <v>836</v>
      </c>
      <c r="M45" s="60">
        <v>780</v>
      </c>
      <c r="N45" s="60">
        <v>749</v>
      </c>
      <c r="O45" s="61">
        <v>770</v>
      </c>
      <c r="P45" s="48"/>
      <c r="Q45" s="48"/>
      <c r="R45" s="48"/>
      <c r="S45" s="48"/>
      <c r="T45" s="48"/>
      <c r="U45" s="48"/>
    </row>
    <row r="46" spans="1:21" ht="30.75" customHeight="1">
      <c r="A46" s="48"/>
      <c r="B46" s="1197"/>
      <c r="C46" s="1198"/>
      <c r="D46" s="62"/>
      <c r="E46" s="1189" t="s">
        <v>13</v>
      </c>
      <c r="F46" s="1189"/>
      <c r="G46" s="1189"/>
      <c r="H46" s="1189"/>
      <c r="I46" s="1189"/>
      <c r="J46" s="1190"/>
      <c r="K46" s="63" t="s">
        <v>472</v>
      </c>
      <c r="L46" s="64" t="s">
        <v>472</v>
      </c>
      <c r="M46" s="64" t="s">
        <v>472</v>
      </c>
      <c r="N46" s="64" t="s">
        <v>472</v>
      </c>
      <c r="O46" s="65" t="s">
        <v>472</v>
      </c>
      <c r="P46" s="48"/>
      <c r="Q46" s="48"/>
      <c r="R46" s="48"/>
      <c r="S46" s="48"/>
      <c r="T46" s="48"/>
      <c r="U46" s="48"/>
    </row>
    <row r="47" spans="1:21" ht="30.75" customHeight="1">
      <c r="A47" s="48"/>
      <c r="B47" s="1197"/>
      <c r="C47" s="1198"/>
      <c r="D47" s="62"/>
      <c r="E47" s="1189" t="s">
        <v>14</v>
      </c>
      <c r="F47" s="1189"/>
      <c r="G47" s="1189"/>
      <c r="H47" s="1189"/>
      <c r="I47" s="1189"/>
      <c r="J47" s="1190"/>
      <c r="K47" s="63" t="s">
        <v>472</v>
      </c>
      <c r="L47" s="64" t="s">
        <v>472</v>
      </c>
      <c r="M47" s="64" t="s">
        <v>472</v>
      </c>
      <c r="N47" s="64" t="s">
        <v>472</v>
      </c>
      <c r="O47" s="65" t="s">
        <v>472</v>
      </c>
      <c r="P47" s="48"/>
      <c r="Q47" s="48"/>
      <c r="R47" s="48"/>
      <c r="S47" s="48"/>
      <c r="T47" s="48"/>
      <c r="U47" s="48"/>
    </row>
    <row r="48" spans="1:21" ht="30.75" customHeight="1">
      <c r="A48" s="48"/>
      <c r="B48" s="1197"/>
      <c r="C48" s="1198"/>
      <c r="D48" s="62"/>
      <c r="E48" s="1189" t="s">
        <v>15</v>
      </c>
      <c r="F48" s="1189"/>
      <c r="G48" s="1189"/>
      <c r="H48" s="1189"/>
      <c r="I48" s="1189"/>
      <c r="J48" s="1190"/>
      <c r="K48" s="63">
        <v>286</v>
      </c>
      <c r="L48" s="64">
        <v>302</v>
      </c>
      <c r="M48" s="64">
        <v>262</v>
      </c>
      <c r="N48" s="64">
        <v>156</v>
      </c>
      <c r="O48" s="65">
        <v>136</v>
      </c>
      <c r="P48" s="48"/>
      <c r="Q48" s="48"/>
      <c r="R48" s="48"/>
      <c r="S48" s="48"/>
      <c r="T48" s="48"/>
      <c r="U48" s="48"/>
    </row>
    <row r="49" spans="1:21" ht="30.75" customHeight="1">
      <c r="A49" s="48"/>
      <c r="B49" s="1197"/>
      <c r="C49" s="1198"/>
      <c r="D49" s="62"/>
      <c r="E49" s="1189" t="s">
        <v>16</v>
      </c>
      <c r="F49" s="1189"/>
      <c r="G49" s="1189"/>
      <c r="H49" s="1189"/>
      <c r="I49" s="1189"/>
      <c r="J49" s="1190"/>
      <c r="K49" s="63">
        <v>2</v>
      </c>
      <c r="L49" s="64">
        <v>4</v>
      </c>
      <c r="M49" s="64">
        <v>7</v>
      </c>
      <c r="N49" s="64">
        <v>6</v>
      </c>
      <c r="O49" s="65" t="s">
        <v>472</v>
      </c>
      <c r="P49" s="48"/>
      <c r="Q49" s="48"/>
      <c r="R49" s="48"/>
      <c r="S49" s="48"/>
      <c r="T49" s="48"/>
      <c r="U49" s="48"/>
    </row>
    <row r="50" spans="1:21" ht="30.75" customHeight="1">
      <c r="A50" s="48"/>
      <c r="B50" s="1197"/>
      <c r="C50" s="1198"/>
      <c r="D50" s="62"/>
      <c r="E50" s="1189" t="s">
        <v>17</v>
      </c>
      <c r="F50" s="1189"/>
      <c r="G50" s="1189"/>
      <c r="H50" s="1189"/>
      <c r="I50" s="1189"/>
      <c r="J50" s="1190"/>
      <c r="K50" s="63">
        <v>155</v>
      </c>
      <c r="L50" s="64">
        <v>136</v>
      </c>
      <c r="M50" s="64">
        <v>136</v>
      </c>
      <c r="N50" s="64">
        <v>135</v>
      </c>
      <c r="O50" s="65">
        <v>119</v>
      </c>
      <c r="P50" s="48"/>
      <c r="Q50" s="48"/>
      <c r="R50" s="48"/>
      <c r="S50" s="48"/>
      <c r="T50" s="48"/>
      <c r="U50" s="48"/>
    </row>
    <row r="51" spans="1:21" ht="30.75" customHeight="1">
      <c r="A51" s="48"/>
      <c r="B51" s="1199"/>
      <c r="C51" s="1200"/>
      <c r="D51" s="66"/>
      <c r="E51" s="1189" t="s">
        <v>18</v>
      </c>
      <c r="F51" s="1189"/>
      <c r="G51" s="1189"/>
      <c r="H51" s="1189"/>
      <c r="I51" s="1189"/>
      <c r="J51" s="1190"/>
      <c r="K51" s="63" t="s">
        <v>472</v>
      </c>
      <c r="L51" s="64" t="s">
        <v>472</v>
      </c>
      <c r="M51" s="64" t="s">
        <v>472</v>
      </c>
      <c r="N51" s="64" t="s">
        <v>472</v>
      </c>
      <c r="O51" s="65" t="s">
        <v>472</v>
      </c>
      <c r="P51" s="48"/>
      <c r="Q51" s="48"/>
      <c r="R51" s="48"/>
      <c r="S51" s="48"/>
      <c r="T51" s="48"/>
      <c r="U51" s="48"/>
    </row>
    <row r="52" spans="1:21" ht="30.75" customHeight="1">
      <c r="A52" s="48"/>
      <c r="B52" s="1187" t="s">
        <v>19</v>
      </c>
      <c r="C52" s="1188"/>
      <c r="D52" s="66"/>
      <c r="E52" s="1189" t="s">
        <v>20</v>
      </c>
      <c r="F52" s="1189"/>
      <c r="G52" s="1189"/>
      <c r="H52" s="1189"/>
      <c r="I52" s="1189"/>
      <c r="J52" s="1190"/>
      <c r="K52" s="63">
        <v>874</v>
      </c>
      <c r="L52" s="64">
        <v>872</v>
      </c>
      <c r="M52" s="64">
        <v>825</v>
      </c>
      <c r="N52" s="64">
        <v>786</v>
      </c>
      <c r="O52" s="65">
        <v>763</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486</v>
      </c>
      <c r="L53" s="69">
        <v>406</v>
      </c>
      <c r="M53" s="69">
        <v>360</v>
      </c>
      <c r="N53" s="69">
        <v>260</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215" t="s">
        <v>24</v>
      </c>
      <c r="C41" s="1216"/>
      <c r="D41" s="81"/>
      <c r="E41" s="1217" t="s">
        <v>25</v>
      </c>
      <c r="F41" s="1217"/>
      <c r="G41" s="1217"/>
      <c r="H41" s="1218"/>
      <c r="I41" s="82">
        <v>6528</v>
      </c>
      <c r="J41" s="83">
        <v>6788</v>
      </c>
      <c r="K41" s="83">
        <v>7246</v>
      </c>
      <c r="L41" s="83">
        <v>8144</v>
      </c>
      <c r="M41" s="84">
        <v>8854</v>
      </c>
    </row>
    <row r="42" spans="2:13" ht="27.75" customHeight="1">
      <c r="B42" s="1205"/>
      <c r="C42" s="1206"/>
      <c r="D42" s="85"/>
      <c r="E42" s="1209" t="s">
        <v>26</v>
      </c>
      <c r="F42" s="1209"/>
      <c r="G42" s="1209"/>
      <c r="H42" s="1210"/>
      <c r="I42" s="86">
        <v>2191</v>
      </c>
      <c r="J42" s="87">
        <v>2033</v>
      </c>
      <c r="K42" s="87">
        <v>1869</v>
      </c>
      <c r="L42" s="87">
        <v>1689</v>
      </c>
      <c r="M42" s="88">
        <v>1529</v>
      </c>
    </row>
    <row r="43" spans="2:13" ht="27.75" customHeight="1">
      <c r="B43" s="1205"/>
      <c r="C43" s="1206"/>
      <c r="D43" s="85"/>
      <c r="E43" s="1209" t="s">
        <v>27</v>
      </c>
      <c r="F43" s="1209"/>
      <c r="G43" s="1209"/>
      <c r="H43" s="1210"/>
      <c r="I43" s="86">
        <v>1533</v>
      </c>
      <c r="J43" s="87">
        <v>1335</v>
      </c>
      <c r="K43" s="87">
        <v>1194</v>
      </c>
      <c r="L43" s="87">
        <v>655</v>
      </c>
      <c r="M43" s="88">
        <v>690</v>
      </c>
    </row>
    <row r="44" spans="2:13" ht="27.75" customHeight="1">
      <c r="B44" s="1205"/>
      <c r="C44" s="1206"/>
      <c r="D44" s="85"/>
      <c r="E44" s="1209" t="s">
        <v>28</v>
      </c>
      <c r="F44" s="1209"/>
      <c r="G44" s="1209"/>
      <c r="H44" s="1210"/>
      <c r="I44" s="86">
        <v>59</v>
      </c>
      <c r="J44" s="87">
        <v>55</v>
      </c>
      <c r="K44" s="87">
        <v>49</v>
      </c>
      <c r="L44" s="87">
        <v>93</v>
      </c>
      <c r="M44" s="88">
        <v>26</v>
      </c>
    </row>
    <row r="45" spans="2:13" ht="27.75" customHeight="1">
      <c r="B45" s="1205"/>
      <c r="C45" s="1206"/>
      <c r="D45" s="85"/>
      <c r="E45" s="1209" t="s">
        <v>29</v>
      </c>
      <c r="F45" s="1209"/>
      <c r="G45" s="1209"/>
      <c r="H45" s="1210"/>
      <c r="I45" s="86">
        <v>1859</v>
      </c>
      <c r="J45" s="87">
        <v>1754</v>
      </c>
      <c r="K45" s="87">
        <v>1596</v>
      </c>
      <c r="L45" s="87">
        <v>1439</v>
      </c>
      <c r="M45" s="88">
        <v>1402</v>
      </c>
    </row>
    <row r="46" spans="2:13" ht="27.75" customHeight="1">
      <c r="B46" s="1205"/>
      <c r="C46" s="1206"/>
      <c r="D46" s="89"/>
      <c r="E46" s="1209" t="s">
        <v>30</v>
      </c>
      <c r="F46" s="1209"/>
      <c r="G46" s="1209"/>
      <c r="H46" s="1210"/>
      <c r="I46" s="86" t="s">
        <v>472</v>
      </c>
      <c r="J46" s="87" t="s">
        <v>472</v>
      </c>
      <c r="K46" s="87" t="s">
        <v>472</v>
      </c>
      <c r="L46" s="87" t="s">
        <v>472</v>
      </c>
      <c r="M46" s="88" t="s">
        <v>472</v>
      </c>
    </row>
    <row r="47" spans="2:13" ht="27.75" customHeight="1">
      <c r="B47" s="1205"/>
      <c r="C47" s="1206"/>
      <c r="D47" s="90"/>
      <c r="E47" s="1219" t="s">
        <v>31</v>
      </c>
      <c r="F47" s="1220"/>
      <c r="G47" s="1220"/>
      <c r="H47" s="1221"/>
      <c r="I47" s="86" t="s">
        <v>472</v>
      </c>
      <c r="J47" s="87" t="s">
        <v>472</v>
      </c>
      <c r="K47" s="87" t="s">
        <v>472</v>
      </c>
      <c r="L47" s="87" t="s">
        <v>472</v>
      </c>
      <c r="M47" s="88" t="s">
        <v>472</v>
      </c>
    </row>
    <row r="48" spans="2:13" ht="27.75" customHeight="1">
      <c r="B48" s="1205"/>
      <c r="C48" s="1206"/>
      <c r="D48" s="85"/>
      <c r="E48" s="1209" t="s">
        <v>32</v>
      </c>
      <c r="F48" s="1209"/>
      <c r="G48" s="1209"/>
      <c r="H48" s="1210"/>
      <c r="I48" s="86" t="s">
        <v>472</v>
      </c>
      <c r="J48" s="87" t="s">
        <v>472</v>
      </c>
      <c r="K48" s="87" t="s">
        <v>472</v>
      </c>
      <c r="L48" s="87" t="s">
        <v>472</v>
      </c>
      <c r="M48" s="88" t="s">
        <v>472</v>
      </c>
    </row>
    <row r="49" spans="2:13" ht="27.75" customHeight="1">
      <c r="B49" s="1207"/>
      <c r="C49" s="1208"/>
      <c r="D49" s="85"/>
      <c r="E49" s="1209" t="s">
        <v>33</v>
      </c>
      <c r="F49" s="1209"/>
      <c r="G49" s="1209"/>
      <c r="H49" s="1210"/>
      <c r="I49" s="86" t="s">
        <v>472</v>
      </c>
      <c r="J49" s="87" t="s">
        <v>472</v>
      </c>
      <c r="K49" s="87" t="s">
        <v>472</v>
      </c>
      <c r="L49" s="87" t="s">
        <v>472</v>
      </c>
      <c r="M49" s="88" t="s">
        <v>472</v>
      </c>
    </row>
    <row r="50" spans="2:13" ht="27.75" customHeight="1">
      <c r="B50" s="1203" t="s">
        <v>34</v>
      </c>
      <c r="C50" s="1204"/>
      <c r="D50" s="91"/>
      <c r="E50" s="1209" t="s">
        <v>35</v>
      </c>
      <c r="F50" s="1209"/>
      <c r="G50" s="1209"/>
      <c r="H50" s="1210"/>
      <c r="I50" s="86">
        <v>2759</v>
      </c>
      <c r="J50" s="87">
        <v>2989</v>
      </c>
      <c r="K50" s="87">
        <v>3227</v>
      </c>
      <c r="L50" s="87">
        <v>3265</v>
      </c>
      <c r="M50" s="88">
        <v>3449</v>
      </c>
    </row>
    <row r="51" spans="2:13" ht="27.75" customHeight="1">
      <c r="B51" s="1205"/>
      <c r="C51" s="1206"/>
      <c r="D51" s="85"/>
      <c r="E51" s="1209" t="s">
        <v>36</v>
      </c>
      <c r="F51" s="1209"/>
      <c r="G51" s="1209"/>
      <c r="H51" s="1210"/>
      <c r="I51" s="86">
        <v>594</v>
      </c>
      <c r="J51" s="87">
        <v>540</v>
      </c>
      <c r="K51" s="87">
        <v>620</v>
      </c>
      <c r="L51" s="87">
        <v>691</v>
      </c>
      <c r="M51" s="88">
        <v>645</v>
      </c>
    </row>
    <row r="52" spans="2:13" ht="27.75" customHeight="1">
      <c r="B52" s="1207"/>
      <c r="C52" s="1208"/>
      <c r="D52" s="85"/>
      <c r="E52" s="1209" t="s">
        <v>37</v>
      </c>
      <c r="F52" s="1209"/>
      <c r="G52" s="1209"/>
      <c r="H52" s="1210"/>
      <c r="I52" s="86">
        <v>6170</v>
      </c>
      <c r="J52" s="87">
        <v>6305</v>
      </c>
      <c r="K52" s="87">
        <v>6428</v>
      </c>
      <c r="L52" s="87">
        <v>6864</v>
      </c>
      <c r="M52" s="88">
        <v>7337</v>
      </c>
    </row>
    <row r="53" spans="2:13" ht="27.75" customHeight="1" thickBot="1">
      <c r="B53" s="1211" t="s">
        <v>21</v>
      </c>
      <c r="C53" s="1212"/>
      <c r="D53" s="92"/>
      <c r="E53" s="1213" t="s">
        <v>38</v>
      </c>
      <c r="F53" s="1213"/>
      <c r="G53" s="1213"/>
      <c r="H53" s="1214"/>
      <c r="I53" s="93">
        <v>2647</v>
      </c>
      <c r="J53" s="94">
        <v>2130</v>
      </c>
      <c r="K53" s="94">
        <v>1679</v>
      </c>
      <c r="L53" s="94">
        <v>1200</v>
      </c>
      <c r="M53" s="95">
        <v>1071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535</v>
      </c>
      <c r="C41" s="248"/>
      <c r="D41" s="248"/>
      <c r="E41" s="248"/>
      <c r="F41" s="248"/>
      <c r="G41" s="248"/>
      <c r="H41" s="248"/>
      <c r="I41" s="248"/>
      <c r="J41" s="248"/>
      <c r="K41" s="248"/>
      <c r="L41" s="248"/>
      <c r="M41" s="248"/>
      <c r="N41" s="248"/>
      <c r="O41" s="248"/>
      <c r="P41" s="249"/>
    </row>
    <row r="42" spans="2:17" ht="13.5">
      <c r="B42" s="250"/>
      <c r="C42" s="246"/>
      <c r="D42" s="246"/>
      <c r="E42" s="246"/>
      <c r="F42" s="246"/>
      <c r="G42" s="353" t="s">
        <v>536</v>
      </c>
      <c r="I42" s="354"/>
      <c r="J42" s="354"/>
      <c r="K42" s="354"/>
      <c r="L42" s="246"/>
      <c r="M42" s="246"/>
      <c r="N42" s="246"/>
      <c r="O42" s="246"/>
    </row>
    <row r="43" spans="2:17" ht="13.5">
      <c r="B43" s="250"/>
      <c r="C43" s="246"/>
      <c r="D43" s="246"/>
      <c r="E43" s="246"/>
      <c r="F43" s="246"/>
      <c r="G43" s="1222"/>
      <c r="H43" s="1223"/>
      <c r="I43" s="1223"/>
      <c r="J43" s="1223"/>
      <c r="K43" s="1223"/>
      <c r="L43" s="1223"/>
      <c r="M43" s="1223"/>
      <c r="N43" s="1223"/>
      <c r="O43" s="1224"/>
    </row>
    <row r="44" spans="2:17" ht="13.5">
      <c r="B44" s="250"/>
      <c r="C44" s="246"/>
      <c r="D44" s="246"/>
      <c r="E44" s="246"/>
      <c r="F44" s="246"/>
      <c r="G44" s="1225"/>
      <c r="H44" s="1226"/>
      <c r="I44" s="1226"/>
      <c r="J44" s="1226"/>
      <c r="K44" s="1226"/>
      <c r="L44" s="1226"/>
      <c r="M44" s="1226"/>
      <c r="N44" s="1226"/>
      <c r="O44" s="1227"/>
    </row>
    <row r="45" spans="2:17" ht="13.5">
      <c r="B45" s="250"/>
      <c r="C45" s="246"/>
      <c r="D45" s="246"/>
      <c r="E45" s="246"/>
      <c r="F45" s="246"/>
      <c r="G45" s="1225"/>
      <c r="H45" s="1226"/>
      <c r="I45" s="1226"/>
      <c r="J45" s="1226"/>
      <c r="K45" s="1226"/>
      <c r="L45" s="1226"/>
      <c r="M45" s="1226"/>
      <c r="N45" s="1226"/>
      <c r="O45" s="1227"/>
    </row>
    <row r="46" spans="2:17" ht="13.5">
      <c r="B46" s="250"/>
      <c r="C46" s="246"/>
      <c r="D46" s="246"/>
      <c r="E46" s="246"/>
      <c r="F46" s="246"/>
      <c r="G46" s="1225"/>
      <c r="H46" s="1226"/>
      <c r="I46" s="1226"/>
      <c r="J46" s="1226"/>
      <c r="K46" s="1226"/>
      <c r="L46" s="1226"/>
      <c r="M46" s="1226"/>
      <c r="N46" s="1226"/>
      <c r="O46" s="1227"/>
    </row>
    <row r="47" spans="2:17" ht="13.5">
      <c r="B47" s="250"/>
      <c r="C47" s="246"/>
      <c r="D47" s="246"/>
      <c r="E47" s="246"/>
      <c r="F47" s="246"/>
      <c r="G47" s="1228"/>
      <c r="H47" s="1229"/>
      <c r="I47" s="1229"/>
      <c r="J47" s="1229"/>
      <c r="K47" s="1229"/>
      <c r="L47" s="1229"/>
      <c r="M47" s="1229"/>
      <c r="N47" s="1229"/>
      <c r="O47" s="1230"/>
    </row>
    <row r="48" spans="2:17" ht="13.5">
      <c r="B48" s="250"/>
      <c r="C48" s="246"/>
      <c r="D48" s="246"/>
      <c r="E48" s="246"/>
      <c r="F48" s="246"/>
      <c r="G48" s="246"/>
      <c r="H48" s="355"/>
      <c r="I48" s="355"/>
      <c r="J48" s="355"/>
    </row>
    <row r="49" spans="1:17" ht="13.5">
      <c r="B49" s="250"/>
      <c r="C49" s="246"/>
      <c r="D49" s="246"/>
      <c r="E49" s="246"/>
      <c r="F49" s="246"/>
      <c r="G49" s="245" t="s">
        <v>537</v>
      </c>
    </row>
    <row r="50" spans="1:17" ht="13.5">
      <c r="B50" s="250"/>
      <c r="C50" s="246"/>
      <c r="D50" s="246"/>
      <c r="E50" s="246"/>
      <c r="F50" s="246"/>
      <c r="G50" s="1231"/>
      <c r="H50" s="1232"/>
      <c r="I50" s="1232"/>
      <c r="J50" s="1233"/>
      <c r="K50" s="356" t="s">
        <v>512</v>
      </c>
      <c r="L50" s="356" t="s">
        <v>513</v>
      </c>
      <c r="M50" s="356" t="s">
        <v>514</v>
      </c>
      <c r="N50" s="356" t="s">
        <v>515</v>
      </c>
      <c r="O50" s="356" t="s">
        <v>516</v>
      </c>
    </row>
    <row r="51" spans="1:17" ht="13.5">
      <c r="B51" s="250"/>
      <c r="C51" s="246"/>
      <c r="D51" s="246"/>
      <c r="E51" s="246"/>
      <c r="F51" s="246"/>
      <c r="G51" s="1234" t="s">
        <v>538</v>
      </c>
      <c r="H51" s="1235"/>
      <c r="I51" s="1240" t="s">
        <v>539</v>
      </c>
      <c r="J51" s="1240"/>
      <c r="K51" s="1242"/>
      <c r="L51" s="1242"/>
      <c r="M51" s="1242"/>
      <c r="N51" s="1242"/>
      <c r="O51" s="1242"/>
    </row>
    <row r="52" spans="1:17" ht="13.5">
      <c r="B52" s="250"/>
      <c r="C52" s="246"/>
      <c r="D52" s="246"/>
      <c r="E52" s="246"/>
      <c r="F52" s="246"/>
      <c r="G52" s="1236"/>
      <c r="H52" s="1237"/>
      <c r="I52" s="1241"/>
      <c r="J52" s="1241"/>
      <c r="K52" s="1243"/>
      <c r="L52" s="1243"/>
      <c r="M52" s="1243"/>
      <c r="N52" s="1243"/>
      <c r="O52" s="1243"/>
    </row>
    <row r="53" spans="1:17" ht="13.5">
      <c r="A53" s="357"/>
      <c r="B53" s="250"/>
      <c r="C53" s="246"/>
      <c r="D53" s="246"/>
      <c r="E53" s="246"/>
      <c r="F53" s="246"/>
      <c r="G53" s="1236"/>
      <c r="H53" s="1237"/>
      <c r="I53" s="1244" t="s">
        <v>545</v>
      </c>
      <c r="J53" s="1244"/>
      <c r="K53" s="1251"/>
      <c r="L53" s="1251"/>
      <c r="M53" s="1251"/>
      <c r="N53" s="1251"/>
      <c r="O53" s="1251"/>
    </row>
    <row r="54" spans="1:17" ht="13.5">
      <c r="A54" s="357"/>
      <c r="B54" s="250"/>
      <c r="C54" s="246"/>
      <c r="D54" s="246"/>
      <c r="E54" s="246"/>
      <c r="F54" s="246"/>
      <c r="G54" s="1238"/>
      <c r="H54" s="1239"/>
      <c r="I54" s="1244"/>
      <c r="J54" s="1244"/>
      <c r="K54" s="1252"/>
      <c r="L54" s="1252"/>
      <c r="M54" s="1252"/>
      <c r="N54" s="1252"/>
      <c r="O54" s="1252"/>
    </row>
    <row r="55" spans="1:17" ht="13.5">
      <c r="A55" s="357"/>
      <c r="B55" s="250"/>
      <c r="C55" s="246"/>
      <c r="D55" s="246"/>
      <c r="E55" s="246"/>
      <c r="F55" s="246"/>
      <c r="G55" s="1245" t="s">
        <v>540</v>
      </c>
      <c r="H55" s="1246"/>
      <c r="I55" s="1244" t="s">
        <v>539</v>
      </c>
      <c r="J55" s="1244"/>
      <c r="K55" s="1242"/>
      <c r="L55" s="1242"/>
      <c r="M55" s="1242"/>
      <c r="N55" s="1242"/>
      <c r="O55" s="1242"/>
    </row>
    <row r="56" spans="1:17" ht="13.5">
      <c r="A56" s="357"/>
      <c r="B56" s="250"/>
      <c r="C56" s="246"/>
      <c r="D56" s="246"/>
      <c r="E56" s="246"/>
      <c r="F56" s="246"/>
      <c r="G56" s="1247"/>
      <c r="H56" s="1248"/>
      <c r="I56" s="1244"/>
      <c r="J56" s="1244"/>
      <c r="K56" s="1243"/>
      <c r="L56" s="1243"/>
      <c r="M56" s="1243"/>
      <c r="N56" s="1243"/>
      <c r="O56" s="1243"/>
    </row>
    <row r="57" spans="1:17" s="357" customFormat="1" ht="13.5">
      <c r="B57" s="358"/>
      <c r="C57" s="354"/>
      <c r="D57" s="354"/>
      <c r="E57" s="354"/>
      <c r="F57" s="354"/>
      <c r="G57" s="1247"/>
      <c r="H57" s="1248"/>
      <c r="I57" s="1253" t="s">
        <v>545</v>
      </c>
      <c r="J57" s="1253"/>
      <c r="K57" s="1251"/>
      <c r="L57" s="1251"/>
      <c r="M57" s="1251"/>
      <c r="N57" s="1251"/>
      <c r="O57" s="1251"/>
      <c r="P57" s="359"/>
      <c r="Q57" s="358"/>
    </row>
    <row r="58" spans="1:17" s="357" customFormat="1" ht="13.5">
      <c r="A58" s="245"/>
      <c r="B58" s="358"/>
      <c r="C58" s="354"/>
      <c r="D58" s="354"/>
      <c r="E58" s="354"/>
      <c r="F58" s="354"/>
      <c r="G58" s="1249"/>
      <c r="H58" s="1250"/>
      <c r="I58" s="1253"/>
      <c r="J58" s="1253"/>
      <c r="K58" s="1252"/>
      <c r="L58" s="1252"/>
      <c r="M58" s="1252"/>
      <c r="N58" s="1252"/>
      <c r="O58" s="125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541</v>
      </c>
      <c r="C63" s="246"/>
      <c r="D63" s="246"/>
      <c r="E63" s="246"/>
      <c r="F63" s="246"/>
      <c r="G63" s="246"/>
      <c r="H63" s="246"/>
      <c r="I63" s="246"/>
      <c r="J63" s="246"/>
      <c r="K63" s="246"/>
      <c r="L63" s="246"/>
      <c r="M63" s="246"/>
      <c r="N63" s="246"/>
      <c r="O63" s="246"/>
    </row>
    <row r="64" spans="1:17" ht="13.5">
      <c r="B64" s="250"/>
      <c r="C64" s="246"/>
      <c r="D64" s="246"/>
      <c r="E64" s="246"/>
      <c r="F64" s="246"/>
      <c r="G64" s="353" t="s">
        <v>536</v>
      </c>
      <c r="I64" s="354"/>
      <c r="J64" s="354"/>
      <c r="K64" s="354"/>
      <c r="L64" s="246"/>
      <c r="M64" s="246"/>
      <c r="N64" s="246"/>
      <c r="O64" s="246"/>
    </row>
    <row r="65" spans="2:30" ht="13.5">
      <c r="B65" s="250"/>
      <c r="C65" s="246"/>
      <c r="D65" s="246"/>
      <c r="E65" s="246"/>
      <c r="F65" s="246"/>
      <c r="G65" s="1222" t="s">
        <v>544</v>
      </c>
      <c r="H65" s="1223"/>
      <c r="I65" s="1223"/>
      <c r="J65" s="1223"/>
      <c r="K65" s="1223"/>
      <c r="L65" s="1223"/>
      <c r="M65" s="1223"/>
      <c r="N65" s="1223"/>
      <c r="O65" s="1224"/>
    </row>
    <row r="66" spans="2:30" ht="13.5">
      <c r="B66" s="250"/>
      <c r="C66" s="246"/>
      <c r="D66" s="246"/>
      <c r="E66" s="246"/>
      <c r="F66" s="246"/>
      <c r="G66" s="1225"/>
      <c r="H66" s="1226"/>
      <c r="I66" s="1226"/>
      <c r="J66" s="1226"/>
      <c r="K66" s="1226"/>
      <c r="L66" s="1226"/>
      <c r="M66" s="1226"/>
      <c r="N66" s="1226"/>
      <c r="O66" s="1227"/>
    </row>
    <row r="67" spans="2:30" ht="13.5">
      <c r="B67" s="250"/>
      <c r="C67" s="246"/>
      <c r="D67" s="246"/>
      <c r="E67" s="246"/>
      <c r="F67" s="246"/>
      <c r="G67" s="1225"/>
      <c r="H67" s="1226"/>
      <c r="I67" s="1226"/>
      <c r="J67" s="1226"/>
      <c r="K67" s="1226"/>
      <c r="L67" s="1226"/>
      <c r="M67" s="1226"/>
      <c r="N67" s="1226"/>
      <c r="O67" s="1227"/>
    </row>
    <row r="68" spans="2:30" ht="13.5">
      <c r="B68" s="250"/>
      <c r="C68" s="246"/>
      <c r="D68" s="246"/>
      <c r="E68" s="246"/>
      <c r="F68" s="246"/>
      <c r="G68" s="1225"/>
      <c r="H68" s="1226"/>
      <c r="I68" s="1226"/>
      <c r="J68" s="1226"/>
      <c r="K68" s="1226"/>
      <c r="L68" s="1226"/>
      <c r="M68" s="1226"/>
      <c r="N68" s="1226"/>
      <c r="O68" s="1227"/>
    </row>
    <row r="69" spans="2:30" ht="13.5">
      <c r="B69" s="250"/>
      <c r="C69" s="246"/>
      <c r="D69" s="246"/>
      <c r="E69" s="246"/>
      <c r="F69" s="246"/>
      <c r="G69" s="1228"/>
      <c r="H69" s="1229"/>
      <c r="I69" s="1229"/>
      <c r="J69" s="1229"/>
      <c r="K69" s="1229"/>
      <c r="L69" s="1229"/>
      <c r="M69" s="1229"/>
      <c r="N69" s="1229"/>
      <c r="O69" s="1230"/>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542</v>
      </c>
      <c r="I71" s="370"/>
      <c r="J71" s="366"/>
      <c r="K71" s="366"/>
      <c r="L71" s="367"/>
      <c r="M71" s="366"/>
      <c r="N71" s="367"/>
      <c r="O71" s="368"/>
    </row>
    <row r="72" spans="2:30" ht="13.5">
      <c r="B72" s="250"/>
      <c r="C72" s="246"/>
      <c r="D72" s="246"/>
      <c r="E72" s="246"/>
      <c r="F72" s="246"/>
      <c r="G72" s="1231"/>
      <c r="H72" s="1232"/>
      <c r="I72" s="1232"/>
      <c r="J72" s="1233"/>
      <c r="K72" s="356" t="s">
        <v>512</v>
      </c>
      <c r="L72" s="356" t="s">
        <v>513</v>
      </c>
      <c r="M72" s="356" t="s">
        <v>514</v>
      </c>
      <c r="N72" s="356" t="s">
        <v>515</v>
      </c>
      <c r="O72" s="356" t="s">
        <v>516</v>
      </c>
    </row>
    <row r="73" spans="2:30" ht="13.5">
      <c r="B73" s="250"/>
      <c r="C73" s="246"/>
      <c r="D73" s="246"/>
      <c r="E73" s="246"/>
      <c r="F73" s="246"/>
      <c r="G73" s="1234" t="s">
        <v>538</v>
      </c>
      <c r="H73" s="1235"/>
      <c r="I73" s="1240" t="s">
        <v>539</v>
      </c>
      <c r="J73" s="1240"/>
      <c r="K73" s="1254">
        <v>60.9</v>
      </c>
      <c r="L73" s="1254">
        <v>48.9</v>
      </c>
      <c r="M73" s="1243">
        <v>39.5</v>
      </c>
      <c r="N73" s="1243">
        <v>28.1</v>
      </c>
      <c r="O73" s="1243">
        <v>25.6</v>
      </c>
      <c r="S73" s="245">
        <v>9.9</v>
      </c>
    </row>
    <row r="74" spans="2:30" ht="13.5">
      <c r="B74" s="250"/>
      <c r="C74" s="246"/>
      <c r="D74" s="246"/>
      <c r="E74" s="246"/>
      <c r="F74" s="246"/>
      <c r="G74" s="1236"/>
      <c r="H74" s="1237"/>
      <c r="I74" s="1241"/>
      <c r="J74" s="1241"/>
      <c r="K74" s="1254"/>
      <c r="L74" s="1254"/>
      <c r="M74" s="1243"/>
      <c r="N74" s="1243"/>
      <c r="O74" s="1243"/>
    </row>
    <row r="75" spans="2:30" ht="13.5">
      <c r="B75" s="250"/>
      <c r="C75" s="246"/>
      <c r="D75" s="246"/>
      <c r="E75" s="246"/>
      <c r="F75" s="246"/>
      <c r="G75" s="1236"/>
      <c r="H75" s="1237"/>
      <c r="I75" s="1244" t="s">
        <v>543</v>
      </c>
      <c r="J75" s="1244"/>
      <c r="K75" s="1255">
        <v>12.6</v>
      </c>
      <c r="L75" s="1255">
        <v>11.2</v>
      </c>
      <c r="M75" s="1255">
        <v>9.6</v>
      </c>
      <c r="N75" s="1255">
        <v>7.9</v>
      </c>
      <c r="O75" s="1255">
        <v>6.9</v>
      </c>
      <c r="U75" s="245">
        <v>81.2</v>
      </c>
      <c r="W75" s="245">
        <v>87.2</v>
      </c>
      <c r="Y75" s="245">
        <v>99.8</v>
      </c>
      <c r="AA75" s="245">
        <v>109.5</v>
      </c>
      <c r="AC75" s="245">
        <v>115.2</v>
      </c>
    </row>
    <row r="76" spans="2:30" ht="13.5">
      <c r="B76" s="250"/>
      <c r="C76" s="246"/>
      <c r="D76" s="246"/>
      <c r="E76" s="246"/>
      <c r="F76" s="246"/>
      <c r="G76" s="1238"/>
      <c r="H76" s="1239"/>
      <c r="I76" s="1244"/>
      <c r="J76" s="1244"/>
      <c r="K76" s="1252"/>
      <c r="L76" s="1252"/>
      <c r="M76" s="1252"/>
      <c r="N76" s="1252"/>
      <c r="O76" s="1252"/>
    </row>
    <row r="77" spans="2:30" ht="13.5">
      <c r="B77" s="250"/>
      <c r="C77" s="246"/>
      <c r="D77" s="246"/>
      <c r="E77" s="246"/>
      <c r="F77" s="246"/>
      <c r="G77" s="1245" t="s">
        <v>540</v>
      </c>
      <c r="H77" s="1246"/>
      <c r="I77" s="1244" t="s">
        <v>539</v>
      </c>
      <c r="J77" s="1244"/>
      <c r="K77" s="1254">
        <v>5.7</v>
      </c>
      <c r="L77" s="1254">
        <v>0</v>
      </c>
      <c r="M77" s="1243">
        <v>0</v>
      </c>
      <c r="N77" s="1243">
        <v>0</v>
      </c>
      <c r="O77" s="1243">
        <v>0</v>
      </c>
      <c r="R77" s="245">
        <v>12.3</v>
      </c>
      <c r="T77" s="245">
        <v>11.1</v>
      </c>
    </row>
    <row r="78" spans="2:30" ht="13.5">
      <c r="B78" s="250"/>
      <c r="C78" s="246"/>
      <c r="D78" s="246"/>
      <c r="E78" s="246"/>
      <c r="F78" s="246"/>
      <c r="G78" s="1247"/>
      <c r="H78" s="1248"/>
      <c r="I78" s="1244"/>
      <c r="J78" s="1244"/>
      <c r="K78" s="1254"/>
      <c r="L78" s="1254"/>
      <c r="M78" s="1243"/>
      <c r="N78" s="1243"/>
      <c r="O78" s="1243"/>
    </row>
    <row r="79" spans="2:30" ht="13.5">
      <c r="B79" s="250"/>
      <c r="C79" s="246"/>
      <c r="D79" s="246"/>
      <c r="E79" s="246"/>
      <c r="F79" s="246"/>
      <c r="G79" s="1247"/>
      <c r="H79" s="1248"/>
      <c r="I79" s="1256" t="s">
        <v>543</v>
      </c>
      <c r="J79" s="1253"/>
      <c r="K79" s="1257">
        <v>10.8</v>
      </c>
      <c r="L79" s="1257">
        <v>9.8000000000000007</v>
      </c>
      <c r="M79" s="1257">
        <v>9.1</v>
      </c>
      <c r="N79" s="1257">
        <v>8.6</v>
      </c>
      <c r="O79" s="1257">
        <v>8.5</v>
      </c>
      <c r="V79" s="245">
        <v>53.5</v>
      </c>
      <c r="X79" s="245">
        <v>48.2</v>
      </c>
      <c r="Z79" s="245">
        <v>34.200000000000003</v>
      </c>
      <c r="AB79" s="245">
        <v>30.3</v>
      </c>
      <c r="AD79" s="245">
        <v>28.9</v>
      </c>
    </row>
    <row r="80" spans="2:30" ht="13.5">
      <c r="B80" s="250"/>
      <c r="C80" s="246"/>
      <c r="D80" s="246"/>
      <c r="E80" s="246"/>
      <c r="F80" s="246"/>
      <c r="G80" s="1249"/>
      <c r="H80" s="1250"/>
      <c r="I80" s="1253"/>
      <c r="J80" s="1253"/>
      <c r="K80" s="1257"/>
      <c r="L80" s="1257"/>
      <c r="M80" s="1257"/>
      <c r="N80" s="1257"/>
      <c r="O80" s="1257"/>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511</v>
      </c>
      <c r="G2" s="113"/>
      <c r="H2" s="114"/>
    </row>
    <row r="3" spans="1:8">
      <c r="A3" s="110" t="s">
        <v>504</v>
      </c>
      <c r="B3" s="115"/>
      <c r="C3" s="116"/>
      <c r="D3" s="117">
        <v>125362</v>
      </c>
      <c r="E3" s="118"/>
      <c r="F3" s="119">
        <v>146641</v>
      </c>
      <c r="G3" s="120"/>
      <c r="H3" s="121"/>
    </row>
    <row r="4" spans="1:8">
      <c r="A4" s="122"/>
      <c r="B4" s="123"/>
      <c r="C4" s="124"/>
      <c r="D4" s="125">
        <v>51082</v>
      </c>
      <c r="E4" s="126"/>
      <c r="F4" s="127">
        <v>68142</v>
      </c>
      <c r="G4" s="128"/>
      <c r="H4" s="129"/>
    </row>
    <row r="5" spans="1:8">
      <c r="A5" s="110" t="s">
        <v>506</v>
      </c>
      <c r="B5" s="115"/>
      <c r="C5" s="116"/>
      <c r="D5" s="117">
        <v>162569</v>
      </c>
      <c r="E5" s="118"/>
      <c r="F5" s="119">
        <v>174587</v>
      </c>
      <c r="G5" s="120"/>
      <c r="H5" s="121"/>
    </row>
    <row r="6" spans="1:8">
      <c r="A6" s="122"/>
      <c r="B6" s="123"/>
      <c r="C6" s="124"/>
      <c r="D6" s="125">
        <v>98272</v>
      </c>
      <c r="E6" s="126"/>
      <c r="F6" s="127">
        <v>79695</v>
      </c>
      <c r="G6" s="128"/>
      <c r="H6" s="129"/>
    </row>
    <row r="7" spans="1:8">
      <c r="A7" s="110" t="s">
        <v>507</v>
      </c>
      <c r="B7" s="115"/>
      <c r="C7" s="116"/>
      <c r="D7" s="117">
        <v>125545</v>
      </c>
      <c r="E7" s="118"/>
      <c r="F7" s="119">
        <v>175675</v>
      </c>
      <c r="G7" s="120"/>
      <c r="H7" s="121"/>
    </row>
    <row r="8" spans="1:8">
      <c r="A8" s="122"/>
      <c r="B8" s="123"/>
      <c r="C8" s="124"/>
      <c r="D8" s="125">
        <v>40050</v>
      </c>
      <c r="E8" s="126"/>
      <c r="F8" s="127">
        <v>87698</v>
      </c>
      <c r="G8" s="128"/>
      <c r="H8" s="129"/>
    </row>
    <row r="9" spans="1:8">
      <c r="A9" s="110" t="s">
        <v>508</v>
      </c>
      <c r="B9" s="115"/>
      <c r="C9" s="116"/>
      <c r="D9" s="117">
        <v>164279</v>
      </c>
      <c r="E9" s="118"/>
      <c r="F9" s="119">
        <v>162193</v>
      </c>
      <c r="G9" s="120"/>
      <c r="H9" s="121"/>
    </row>
    <row r="10" spans="1:8">
      <c r="A10" s="122"/>
      <c r="B10" s="123"/>
      <c r="C10" s="124"/>
      <c r="D10" s="125">
        <v>114755</v>
      </c>
      <c r="E10" s="126"/>
      <c r="F10" s="127">
        <v>79985</v>
      </c>
      <c r="G10" s="128"/>
      <c r="H10" s="129"/>
    </row>
    <row r="11" spans="1:8">
      <c r="A11" s="110" t="s">
        <v>509</v>
      </c>
      <c r="B11" s="115"/>
      <c r="C11" s="116"/>
      <c r="D11" s="117">
        <v>103684</v>
      </c>
      <c r="E11" s="118"/>
      <c r="F11" s="119">
        <v>168868</v>
      </c>
      <c r="G11" s="120"/>
      <c r="H11" s="121"/>
    </row>
    <row r="12" spans="1:8">
      <c r="A12" s="122"/>
      <c r="B12" s="123"/>
      <c r="C12" s="130"/>
      <c r="D12" s="125">
        <v>90172</v>
      </c>
      <c r="E12" s="126"/>
      <c r="F12" s="127">
        <v>79360</v>
      </c>
      <c r="G12" s="128"/>
      <c r="H12" s="129"/>
    </row>
    <row r="13" spans="1:8">
      <c r="A13" s="110"/>
      <c r="B13" s="115"/>
      <c r="C13" s="131"/>
      <c r="D13" s="132">
        <v>136288</v>
      </c>
      <c r="E13" s="133"/>
      <c r="F13" s="134">
        <v>165593</v>
      </c>
      <c r="G13" s="135"/>
      <c r="H13" s="121"/>
    </row>
    <row r="14" spans="1:8">
      <c r="A14" s="122"/>
      <c r="B14" s="123"/>
      <c r="C14" s="124"/>
      <c r="D14" s="125">
        <v>78866</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2.6</v>
      </c>
      <c r="C19" s="136">
        <f>ROUND(VALUE(SUBSTITUTE(実質収支比率等に係る経年分析!G$48,"▲","-")),2)</f>
        <v>3.7</v>
      </c>
      <c r="D19" s="136">
        <f>ROUND(VALUE(SUBSTITUTE(実質収支比率等に係る経年分析!H$48,"▲","-")),2)</f>
        <v>3.56</v>
      </c>
      <c r="E19" s="136">
        <f>ROUND(VALUE(SUBSTITUTE(実質収支比率等に係る経年分析!I$48,"▲","-")),2)</f>
        <v>3.91</v>
      </c>
      <c r="F19" s="136">
        <f>ROUND(VALUE(SUBSTITUTE(実質収支比率等に係る経年分析!J$48,"▲","-")),2)</f>
        <v>3.35</v>
      </c>
    </row>
    <row r="20" spans="1:11">
      <c r="A20" s="136" t="s">
        <v>43</v>
      </c>
      <c r="B20" s="136">
        <f>ROUND(VALUE(SUBSTITUTE(実質収支比率等に係る経年分析!F$47,"▲","-")),2)</f>
        <v>26.47</v>
      </c>
      <c r="C20" s="136">
        <f>ROUND(VALUE(SUBSTITUTE(実質収支比率等に係る経年分析!G$47,"▲","-")),2)</f>
        <v>28.42</v>
      </c>
      <c r="D20" s="136">
        <f>ROUND(VALUE(SUBSTITUTE(実質収支比率等に係る経年分析!H$47,"▲","-")),2)</f>
        <v>29.45</v>
      </c>
      <c r="E20" s="136">
        <f>ROUND(VALUE(SUBSTITUTE(実質収支比率等に係る経年分析!I$47,"▲","-")),2)</f>
        <v>27.05</v>
      </c>
      <c r="F20" s="136">
        <f>ROUND(VALUE(SUBSTITUTE(実質収支比率等に係る経年分析!J$47,"▲","-")),2)</f>
        <v>30.34</v>
      </c>
    </row>
    <row r="21" spans="1:11">
      <c r="A21" s="136" t="s">
        <v>44</v>
      </c>
      <c r="B21" s="136">
        <f>IF(ISNUMBER(VALUE(SUBSTITUTE(実質収支比率等に係る経年分析!F$49,"▲","-"))),ROUND(VALUE(SUBSTITUTE(実質収支比率等に係る経年分析!F$49,"▲","-")),2),NA())</f>
        <v>0.37</v>
      </c>
      <c r="C21" s="136">
        <f>IF(ISNUMBER(VALUE(SUBSTITUTE(実質収支比率等に係る経年分析!G$49,"▲","-"))),ROUND(VALUE(SUBSTITUTE(実質収支比率等に係る経年分析!G$49,"▲","-")),2),NA())</f>
        <v>0.62</v>
      </c>
      <c r="D21" s="136">
        <f>IF(ISNUMBER(VALUE(SUBSTITUTE(実質収支比率等に係る経年分析!H$49,"▲","-"))),ROUND(VALUE(SUBSTITUTE(実質収支比率等に係る経年分析!H$49,"▲","-")),2),NA())</f>
        <v>-3.75</v>
      </c>
      <c r="E21" s="136">
        <f>IF(ISNUMBER(VALUE(SUBSTITUTE(実質収支比率等に係る経年分析!I$49,"▲","-"))),ROUND(VALUE(SUBSTITUTE(実質収支比率等に係る経年分析!I$49,"▲","-")),2),NA())</f>
        <v>-5.61</v>
      </c>
      <c r="F21" s="136">
        <f>IF(ISNUMBER(VALUE(SUBSTITUTE(実質収支比率等に係る経年分析!J$49,"▲","-"))),ROUND(VALUE(SUBSTITUTE(実質収支比率等に係る経年分析!J$49,"▲","-")),2),NA())</f>
        <v>-0.02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2.21</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3.34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874</v>
      </c>
      <c r="E42" s="138"/>
      <c r="F42" s="138"/>
      <c r="G42" s="138">
        <f>'実質公債費比率（分子）の構造'!L$52</f>
        <v>872</v>
      </c>
      <c r="H42" s="138"/>
      <c r="I42" s="138"/>
      <c r="J42" s="138">
        <f>'実質公債費比率（分子）の構造'!M$52</f>
        <v>825</v>
      </c>
      <c r="K42" s="138"/>
      <c r="L42" s="138"/>
      <c r="M42" s="138">
        <f>'実質公債費比率（分子）の構造'!N$52</f>
        <v>786</v>
      </c>
      <c r="N42" s="138"/>
      <c r="O42" s="138"/>
      <c r="P42" s="138">
        <f>'実質公債費比率（分子）の構造'!O$52</f>
        <v>763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155</v>
      </c>
      <c r="C44" s="138"/>
      <c r="D44" s="138"/>
      <c r="E44" s="138">
        <f>'実質公債費比率（分子）の構造'!L$50</f>
        <v>136</v>
      </c>
      <c r="F44" s="138"/>
      <c r="G44" s="138"/>
      <c r="H44" s="138">
        <f>'実質公債費比率（分子）の構造'!M$50</f>
        <v>136</v>
      </c>
      <c r="I44" s="138"/>
      <c r="J44" s="138"/>
      <c r="K44" s="138">
        <f>'実質公債費比率（分子）の構造'!N$50</f>
        <v>135</v>
      </c>
      <c r="L44" s="138"/>
      <c r="M44" s="138"/>
      <c r="N44" s="138">
        <f>'実質公債費比率（分子）の構造'!O$50</f>
        <v>119</v>
      </c>
      <c r="O44" s="138"/>
      <c r="P44" s="138"/>
    </row>
    <row r="45" spans="1:16">
      <c r="A45" s="138" t="s">
        <v>54</v>
      </c>
      <c r="B45" s="138">
        <f>'実質公債費比率（分子）の構造'!K$49</f>
        <v>2</v>
      </c>
      <c r="C45" s="138"/>
      <c r="D45" s="138"/>
      <c r="E45" s="138">
        <f>'実質公債費比率（分子）の構造'!L$49</f>
        <v>4</v>
      </c>
      <c r="F45" s="138"/>
      <c r="G45" s="138"/>
      <c r="H45" s="138">
        <f>'実質公債費比率（分子）の構造'!M$49</f>
        <v>7</v>
      </c>
      <c r="I45" s="138"/>
      <c r="J45" s="138"/>
      <c r="K45" s="138">
        <f>'実質公債費比率（分子）の構造'!N$49</f>
        <v>6</v>
      </c>
      <c r="L45" s="138"/>
      <c r="M45" s="138"/>
      <c r="N45" s="138" t="str">
        <f>'実質公債費比率（分子）の構造'!O$49</f>
        <v>-</v>
      </c>
      <c r="O45" s="138"/>
      <c r="P45" s="138"/>
    </row>
    <row r="46" spans="1:16">
      <c r="A46" s="138" t="s">
        <v>55</v>
      </c>
      <c r="B46" s="138">
        <f>'実質公債費比率（分子）の構造'!K$48</f>
        <v>286</v>
      </c>
      <c r="C46" s="138"/>
      <c r="D46" s="138"/>
      <c r="E46" s="138">
        <f>'実質公債費比率（分子）の構造'!L$48</f>
        <v>302</v>
      </c>
      <c r="F46" s="138"/>
      <c r="G46" s="138"/>
      <c r="H46" s="138">
        <f>'実質公債費比率（分子）の構造'!M$48</f>
        <v>262</v>
      </c>
      <c r="I46" s="138"/>
      <c r="J46" s="138"/>
      <c r="K46" s="138">
        <f>'実質公債費比率（分子）の構造'!N$48</f>
        <v>156</v>
      </c>
      <c r="L46" s="138"/>
      <c r="M46" s="138"/>
      <c r="N46" s="138">
        <f>'実質公債費比率（分子）の構造'!O$48</f>
        <v>136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917</v>
      </c>
      <c r="C49" s="138"/>
      <c r="D49" s="138"/>
      <c r="E49" s="138">
        <f>'実質公債費比率（分子）の構造'!L$45</f>
        <v>836</v>
      </c>
      <c r="F49" s="138"/>
      <c r="G49" s="138"/>
      <c r="H49" s="138">
        <f>'実質公債費比率（分子）の構造'!M$45</f>
        <v>780</v>
      </c>
      <c r="I49" s="138"/>
      <c r="J49" s="138"/>
      <c r="K49" s="138">
        <f>'実質公債費比率（分子）の構造'!N$45</f>
        <v>749</v>
      </c>
      <c r="L49" s="138"/>
      <c r="M49" s="138"/>
      <c r="N49" s="138">
        <f>'実質公債費比率（分子）の構造'!O$45</f>
        <v>770</v>
      </c>
      <c r="O49" s="138"/>
      <c r="P49" s="138"/>
    </row>
    <row r="50" spans="1:16">
      <c r="A50" s="138" t="s">
        <v>59</v>
      </c>
      <c r="B50" s="138" t="e">
        <f>NA()</f>
        <v>#N/A</v>
      </c>
      <c r="C50" s="138">
        <f>IF(ISNUMBER('実質公債費比率（分子）の構造'!K$53),'実質公債費比率（分子）の構造'!K$53,NA())</f>
        <v>486</v>
      </c>
      <c r="D50" s="138" t="e">
        <f>NA()</f>
        <v>#N/A</v>
      </c>
      <c r="E50" s="138" t="e">
        <f>NA()</f>
        <v>#N/A</v>
      </c>
      <c r="F50" s="138">
        <f>IF(ISNUMBER('実質公債費比率（分子）の構造'!L$53),'実質公債費比率（分子）の構造'!L$53,NA())</f>
        <v>406</v>
      </c>
      <c r="G50" s="138" t="e">
        <f>NA()</f>
        <v>#N/A</v>
      </c>
      <c r="H50" s="138" t="e">
        <f>NA()</f>
        <v>#N/A</v>
      </c>
      <c r="I50" s="138">
        <f>IF(ISNUMBER('実質公債費比率（分子）の構造'!M$53),'実質公債費比率（分子）の構造'!M$53,NA())</f>
        <v>360</v>
      </c>
      <c r="J50" s="138" t="e">
        <f>NA()</f>
        <v>#N/A</v>
      </c>
      <c r="K50" s="138" t="e">
        <f>NA()</f>
        <v>#N/A</v>
      </c>
      <c r="L50" s="138">
        <f>IF(ISNUMBER('実質公債費比率（分子）の構造'!N$53),'実質公債費比率（分子）の構造'!N$53,NA())</f>
        <v>260</v>
      </c>
      <c r="M50" s="138" t="e">
        <f>NA()</f>
        <v>#N/A</v>
      </c>
      <c r="N50" s="138" t="e">
        <f>NA()</f>
        <v>#N/A</v>
      </c>
      <c r="O50" s="138">
        <f>IF(ISNUMBER('実質公債費比率（分子）の構造'!O$53),'実質公債費比率（分子）の構造'!O$53,NA())</f>
        <v>262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6170</v>
      </c>
      <c r="E56" s="137"/>
      <c r="F56" s="137"/>
      <c r="G56" s="137">
        <f>'将来負担比率（分子）の構造'!J$52</f>
        <v>6305</v>
      </c>
      <c r="H56" s="137"/>
      <c r="I56" s="137"/>
      <c r="J56" s="137">
        <f>'将来負担比率（分子）の構造'!K$52</f>
        <v>6428</v>
      </c>
      <c r="K56" s="137"/>
      <c r="L56" s="137"/>
      <c r="M56" s="137">
        <f>'将来負担比率（分子）の構造'!L$52</f>
        <v>6864</v>
      </c>
      <c r="N56" s="137"/>
      <c r="O56" s="137"/>
      <c r="P56" s="137">
        <f>'将来負担比率（分子）の構造'!M$52</f>
        <v>7337</v>
      </c>
    </row>
    <row r="57" spans="1:16">
      <c r="A57" s="137" t="s">
        <v>36</v>
      </c>
      <c r="B57" s="137"/>
      <c r="C57" s="137"/>
      <c r="D57" s="137">
        <f>'将来負担比率（分子）の構造'!I$51</f>
        <v>594</v>
      </c>
      <c r="E57" s="137"/>
      <c r="F57" s="137"/>
      <c r="G57" s="137">
        <f>'将来負担比率（分子）の構造'!J$51</f>
        <v>540</v>
      </c>
      <c r="H57" s="137"/>
      <c r="I57" s="137"/>
      <c r="J57" s="137">
        <f>'将来負担比率（分子）の構造'!K$51</f>
        <v>620</v>
      </c>
      <c r="K57" s="137"/>
      <c r="L57" s="137"/>
      <c r="M57" s="137">
        <f>'将来負担比率（分子）の構造'!L$51</f>
        <v>691</v>
      </c>
      <c r="N57" s="137"/>
      <c r="O57" s="137"/>
      <c r="P57" s="137">
        <f>'将来負担比率（分子）の構造'!M$51</f>
        <v>645</v>
      </c>
    </row>
    <row r="58" spans="1:16">
      <c r="A58" s="137" t="s">
        <v>35</v>
      </c>
      <c r="B58" s="137"/>
      <c r="C58" s="137"/>
      <c r="D58" s="137">
        <f>'将来負担比率（分子）の構造'!I$50</f>
        <v>2759</v>
      </c>
      <c r="E58" s="137"/>
      <c r="F58" s="137"/>
      <c r="G58" s="137">
        <f>'将来負担比率（分子）の構造'!J$50</f>
        <v>2989</v>
      </c>
      <c r="H58" s="137"/>
      <c r="I58" s="137"/>
      <c r="J58" s="137">
        <f>'将来負担比率（分子）の構造'!K$50</f>
        <v>3227</v>
      </c>
      <c r="K58" s="137"/>
      <c r="L58" s="137"/>
      <c r="M58" s="137">
        <f>'将来負担比率（分子）の構造'!L$50</f>
        <v>3265</v>
      </c>
      <c r="N58" s="137"/>
      <c r="O58" s="137"/>
      <c r="P58" s="137">
        <f>'将来負担比率（分子）の構造'!M$50</f>
        <v>3449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1859</v>
      </c>
      <c r="C62" s="137"/>
      <c r="D62" s="137"/>
      <c r="E62" s="137">
        <f>'将来負担比率（分子）の構造'!J$45</f>
        <v>1754</v>
      </c>
      <c r="F62" s="137"/>
      <c r="G62" s="137"/>
      <c r="H62" s="137">
        <f>'将来負担比率（分子）の構造'!K$45</f>
        <v>1596</v>
      </c>
      <c r="I62" s="137"/>
      <c r="J62" s="137"/>
      <c r="K62" s="137">
        <f>'将来負担比率（分子）の構造'!L$45</f>
        <v>1439</v>
      </c>
      <c r="L62" s="137"/>
      <c r="M62" s="137"/>
      <c r="N62" s="137">
        <f>'将来負担比率（分子）の構造'!M$45</f>
        <v>1402</v>
      </c>
      <c r="O62" s="137"/>
      <c r="P62" s="137"/>
    </row>
    <row r="63" spans="1:16">
      <c r="A63" s="137" t="s">
        <v>28</v>
      </c>
      <c r="B63" s="137">
        <f>'将来負担比率（分子）の構造'!I$44</f>
        <v>59</v>
      </c>
      <c r="C63" s="137"/>
      <c r="D63" s="137"/>
      <c r="E63" s="137">
        <f>'将来負担比率（分子）の構造'!J$44</f>
        <v>55</v>
      </c>
      <c r="F63" s="137"/>
      <c r="G63" s="137"/>
      <c r="H63" s="137">
        <f>'将来負担比率（分子）の構造'!K$44</f>
        <v>49</v>
      </c>
      <c r="I63" s="137"/>
      <c r="J63" s="137"/>
      <c r="K63" s="137">
        <f>'将来負担比率（分子）の構造'!L$44</f>
        <v>93</v>
      </c>
      <c r="L63" s="137"/>
      <c r="M63" s="137"/>
      <c r="N63" s="137">
        <f>'将来負担比率（分子）の構造'!M$44</f>
        <v>26</v>
      </c>
      <c r="O63" s="137"/>
      <c r="P63" s="137"/>
    </row>
    <row r="64" spans="1:16">
      <c r="A64" s="137" t="s">
        <v>27</v>
      </c>
      <c r="B64" s="137">
        <f>'将来負担比率（分子）の構造'!I$43</f>
        <v>1533</v>
      </c>
      <c r="C64" s="137"/>
      <c r="D64" s="137"/>
      <c r="E64" s="137">
        <f>'将来負担比率（分子）の構造'!J$43</f>
        <v>1335</v>
      </c>
      <c r="F64" s="137"/>
      <c r="G64" s="137"/>
      <c r="H64" s="137">
        <f>'将来負担比率（分子）の構造'!K$43</f>
        <v>1194</v>
      </c>
      <c r="I64" s="137"/>
      <c r="J64" s="137"/>
      <c r="K64" s="137">
        <f>'将来負担比率（分子）の構造'!L$43</f>
        <v>655</v>
      </c>
      <c r="L64" s="137"/>
      <c r="M64" s="137"/>
      <c r="N64" s="137">
        <f>'将来負担比率（分子）の構造'!M$43</f>
        <v>690</v>
      </c>
      <c r="O64" s="137"/>
      <c r="P64" s="137"/>
    </row>
    <row r="65" spans="1:16">
      <c r="A65" s="137" t="s">
        <v>26</v>
      </c>
      <c r="B65" s="137">
        <f>'将来負担比率（分子）の構造'!I$42</f>
        <v>2191</v>
      </c>
      <c r="C65" s="137"/>
      <c r="D65" s="137"/>
      <c r="E65" s="137">
        <f>'将来負担比率（分子）の構造'!J$42</f>
        <v>2033</v>
      </c>
      <c r="F65" s="137"/>
      <c r="G65" s="137"/>
      <c r="H65" s="137">
        <f>'将来負担比率（分子）の構造'!K$42</f>
        <v>1869</v>
      </c>
      <c r="I65" s="137"/>
      <c r="J65" s="137"/>
      <c r="K65" s="137">
        <f>'将来負担比率（分子）の構造'!L$42</f>
        <v>1689</v>
      </c>
      <c r="L65" s="137"/>
      <c r="M65" s="137"/>
      <c r="N65" s="137">
        <f>'将来負担比率（分子）の構造'!M$42</f>
        <v>1529</v>
      </c>
      <c r="O65" s="137"/>
      <c r="P65" s="137"/>
    </row>
    <row r="66" spans="1:16">
      <c r="A66" s="137" t="s">
        <v>25</v>
      </c>
      <c r="B66" s="137">
        <f>'将来負担比率（分子）の構造'!I$41</f>
        <v>6528</v>
      </c>
      <c r="C66" s="137"/>
      <c r="D66" s="137"/>
      <c r="E66" s="137">
        <f>'将来負担比率（分子）の構造'!J$41</f>
        <v>6788</v>
      </c>
      <c r="F66" s="137"/>
      <c r="G66" s="137"/>
      <c r="H66" s="137">
        <f>'将来負担比率（分子）の構造'!K$41</f>
        <v>7246</v>
      </c>
      <c r="I66" s="137"/>
      <c r="J66" s="137"/>
      <c r="K66" s="137">
        <f>'将来負担比率（分子）の構造'!L$41</f>
        <v>8144</v>
      </c>
      <c r="L66" s="137"/>
      <c r="M66" s="137"/>
      <c r="N66" s="137">
        <f>'将来負担比率（分子）の構造'!M$41</f>
        <v>8854</v>
      </c>
      <c r="O66" s="137"/>
      <c r="P66" s="137"/>
    </row>
    <row r="67" spans="1:16">
      <c r="A67" s="137" t="s">
        <v>63</v>
      </c>
      <c r="B67" s="137" t="e">
        <f>NA()</f>
        <v>#N/A</v>
      </c>
      <c r="C67" s="137">
        <f>IF(ISNUMBER('将来負担比率（分子）の構造'!I$53), IF('将来負担比率（分子）の構造'!I$53 &lt; 0, 0, '将来負担比率（分子）の構造'!I$53), NA())</f>
        <v>2647</v>
      </c>
      <c r="D67" s="137" t="e">
        <f>NA()</f>
        <v>#N/A</v>
      </c>
      <c r="E67" s="137" t="e">
        <f>NA()</f>
        <v>#N/A</v>
      </c>
      <c r="F67" s="137">
        <f>IF(ISNUMBER('将来負担比率（分子）の構造'!J$53), IF('将来負担比率（分子）の構造'!J$53 &lt; 0, 0, '将来負担比率（分子）の構造'!J$53), NA())</f>
        <v>2130</v>
      </c>
      <c r="G67" s="137" t="e">
        <f>NA()</f>
        <v>#N/A</v>
      </c>
      <c r="H67" s="137" t="e">
        <f>NA()</f>
        <v>#N/A</v>
      </c>
      <c r="I67" s="137">
        <f>IF(ISNUMBER('将来負担比率（分子）の構造'!K$53), IF('将来負担比率（分子）の構造'!K$53 &lt; 0, 0, '将来負担比率（分子）の構造'!K$53), NA())</f>
        <v>1679</v>
      </c>
      <c r="J67" s="137" t="e">
        <f>NA()</f>
        <v>#N/A</v>
      </c>
      <c r="K67" s="137" t="e">
        <f>NA()</f>
        <v>#N/A</v>
      </c>
      <c r="L67" s="137">
        <f>IF(ISNUMBER('将来負担比率（分子）の構造'!L$53), IF('将来負担比率（分子）の構造'!L$53 &lt; 0, 0, '将来負担比率（分子）の構造'!L$53), NA())</f>
        <v>1200</v>
      </c>
      <c r="M67" s="137" t="e">
        <f>NA()</f>
        <v>#N/A</v>
      </c>
      <c r="N67" s="137" t="e">
        <f>NA()</f>
        <v>#N/A</v>
      </c>
      <c r="O67" s="137">
        <f>IF(ISNUMBER('将来負担比率（分子）の構造'!M$53), IF('将来負担比率（分子）の構造'!M$53 &lt; 0, 0, '将来負担比率（分子）の構造'!M$53), NA())</f>
        <v>1071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1292408</v>
      </c>
      <c r="S5" s="671"/>
      <c r="T5" s="671"/>
      <c r="U5" s="671"/>
      <c r="V5" s="671"/>
      <c r="W5" s="671"/>
      <c r="X5" s="671"/>
      <c r="Y5" s="718"/>
      <c r="Z5" s="731">
        <v>12.1</v>
      </c>
      <c r="AA5" s="731"/>
      <c r="AB5" s="731"/>
      <c r="AC5" s="731"/>
      <c r="AD5" s="732">
        <v>1292408</v>
      </c>
      <c r="AE5" s="732"/>
      <c r="AF5" s="732"/>
      <c r="AG5" s="732"/>
      <c r="AH5" s="732"/>
      <c r="AI5" s="732"/>
      <c r="AJ5" s="732"/>
      <c r="AK5" s="732"/>
      <c r="AL5" s="719">
        <v>27.2</v>
      </c>
      <c r="AM5" s="688"/>
      <c r="AN5" s="688"/>
      <c r="AO5" s="720"/>
      <c r="AP5" s="707" t="s">
        <v>207</v>
      </c>
      <c r="AQ5" s="708"/>
      <c r="AR5" s="708"/>
      <c r="AS5" s="708"/>
      <c r="AT5" s="708"/>
      <c r="AU5" s="708"/>
      <c r="AV5" s="708"/>
      <c r="AW5" s="708"/>
      <c r="AX5" s="708"/>
      <c r="AY5" s="708"/>
      <c r="AZ5" s="708"/>
      <c r="BA5" s="708"/>
      <c r="BB5" s="708"/>
      <c r="BC5" s="708"/>
      <c r="BD5" s="708"/>
      <c r="BE5" s="708"/>
      <c r="BF5" s="709"/>
      <c r="BG5" s="620">
        <v>1292408</v>
      </c>
      <c r="BH5" s="621"/>
      <c r="BI5" s="621"/>
      <c r="BJ5" s="621"/>
      <c r="BK5" s="621"/>
      <c r="BL5" s="621"/>
      <c r="BM5" s="621"/>
      <c r="BN5" s="622"/>
      <c r="BO5" s="673">
        <v>100</v>
      </c>
      <c r="BP5" s="673"/>
      <c r="BQ5" s="673"/>
      <c r="BR5" s="673"/>
      <c r="BS5" s="674">
        <v>20729</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201914</v>
      </c>
      <c r="S6" s="621"/>
      <c r="T6" s="621"/>
      <c r="U6" s="621"/>
      <c r="V6" s="621"/>
      <c r="W6" s="621"/>
      <c r="X6" s="621"/>
      <c r="Y6" s="622"/>
      <c r="Z6" s="673">
        <v>1.9</v>
      </c>
      <c r="AA6" s="673"/>
      <c r="AB6" s="673"/>
      <c r="AC6" s="673"/>
      <c r="AD6" s="674">
        <v>201914</v>
      </c>
      <c r="AE6" s="674"/>
      <c r="AF6" s="674"/>
      <c r="AG6" s="674"/>
      <c r="AH6" s="674"/>
      <c r="AI6" s="674"/>
      <c r="AJ6" s="674"/>
      <c r="AK6" s="674"/>
      <c r="AL6" s="643">
        <v>4.3</v>
      </c>
      <c r="AM6" s="675"/>
      <c r="AN6" s="675"/>
      <c r="AO6" s="676"/>
      <c r="AP6" s="617" t="s">
        <v>212</v>
      </c>
      <c r="AQ6" s="618"/>
      <c r="AR6" s="618"/>
      <c r="AS6" s="618"/>
      <c r="AT6" s="618"/>
      <c r="AU6" s="618"/>
      <c r="AV6" s="618"/>
      <c r="AW6" s="618"/>
      <c r="AX6" s="618"/>
      <c r="AY6" s="618"/>
      <c r="AZ6" s="618"/>
      <c r="BA6" s="618"/>
      <c r="BB6" s="618"/>
      <c r="BC6" s="618"/>
      <c r="BD6" s="618"/>
      <c r="BE6" s="618"/>
      <c r="BF6" s="619"/>
      <c r="BG6" s="620">
        <v>1292408</v>
      </c>
      <c r="BH6" s="621"/>
      <c r="BI6" s="621"/>
      <c r="BJ6" s="621"/>
      <c r="BK6" s="621"/>
      <c r="BL6" s="621"/>
      <c r="BM6" s="621"/>
      <c r="BN6" s="622"/>
      <c r="BO6" s="673">
        <v>100</v>
      </c>
      <c r="BP6" s="673"/>
      <c r="BQ6" s="673"/>
      <c r="BR6" s="673"/>
      <c r="BS6" s="674">
        <v>20729</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84160</v>
      </c>
      <c r="CS6" s="621"/>
      <c r="CT6" s="621"/>
      <c r="CU6" s="621"/>
      <c r="CV6" s="621"/>
      <c r="CW6" s="621"/>
      <c r="CX6" s="621"/>
      <c r="CY6" s="622"/>
      <c r="CZ6" s="673">
        <v>0.8</v>
      </c>
      <c r="DA6" s="673"/>
      <c r="DB6" s="673"/>
      <c r="DC6" s="673"/>
      <c r="DD6" s="626" t="s">
        <v>214</v>
      </c>
      <c r="DE6" s="621"/>
      <c r="DF6" s="621"/>
      <c r="DG6" s="621"/>
      <c r="DH6" s="621"/>
      <c r="DI6" s="621"/>
      <c r="DJ6" s="621"/>
      <c r="DK6" s="621"/>
      <c r="DL6" s="621"/>
      <c r="DM6" s="621"/>
      <c r="DN6" s="621"/>
      <c r="DO6" s="621"/>
      <c r="DP6" s="622"/>
      <c r="DQ6" s="626">
        <v>84160</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1177</v>
      </c>
      <c r="S7" s="621"/>
      <c r="T7" s="621"/>
      <c r="U7" s="621"/>
      <c r="V7" s="621"/>
      <c r="W7" s="621"/>
      <c r="X7" s="621"/>
      <c r="Y7" s="622"/>
      <c r="Z7" s="673">
        <v>0</v>
      </c>
      <c r="AA7" s="673"/>
      <c r="AB7" s="673"/>
      <c r="AC7" s="673"/>
      <c r="AD7" s="674">
        <v>1177</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588811</v>
      </c>
      <c r="BH7" s="621"/>
      <c r="BI7" s="621"/>
      <c r="BJ7" s="621"/>
      <c r="BK7" s="621"/>
      <c r="BL7" s="621"/>
      <c r="BM7" s="621"/>
      <c r="BN7" s="622"/>
      <c r="BO7" s="673">
        <v>45.6</v>
      </c>
      <c r="BP7" s="673"/>
      <c r="BQ7" s="673"/>
      <c r="BR7" s="673"/>
      <c r="BS7" s="674">
        <v>20729</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2365253</v>
      </c>
      <c r="CS7" s="621"/>
      <c r="CT7" s="621"/>
      <c r="CU7" s="621"/>
      <c r="CV7" s="621"/>
      <c r="CW7" s="621"/>
      <c r="CX7" s="621"/>
      <c r="CY7" s="622"/>
      <c r="CZ7" s="673">
        <v>22.9</v>
      </c>
      <c r="DA7" s="673"/>
      <c r="DB7" s="673"/>
      <c r="DC7" s="673"/>
      <c r="DD7" s="626">
        <v>41292</v>
      </c>
      <c r="DE7" s="621"/>
      <c r="DF7" s="621"/>
      <c r="DG7" s="621"/>
      <c r="DH7" s="621"/>
      <c r="DI7" s="621"/>
      <c r="DJ7" s="621"/>
      <c r="DK7" s="621"/>
      <c r="DL7" s="621"/>
      <c r="DM7" s="621"/>
      <c r="DN7" s="621"/>
      <c r="DO7" s="621"/>
      <c r="DP7" s="622"/>
      <c r="DQ7" s="626">
        <v>2214985</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2185</v>
      </c>
      <c r="S8" s="621"/>
      <c r="T8" s="621"/>
      <c r="U8" s="621"/>
      <c r="V8" s="621"/>
      <c r="W8" s="621"/>
      <c r="X8" s="621"/>
      <c r="Y8" s="622"/>
      <c r="Z8" s="673">
        <v>0</v>
      </c>
      <c r="AA8" s="673"/>
      <c r="AB8" s="673"/>
      <c r="AC8" s="673"/>
      <c r="AD8" s="674">
        <v>2185</v>
      </c>
      <c r="AE8" s="674"/>
      <c r="AF8" s="674"/>
      <c r="AG8" s="674"/>
      <c r="AH8" s="674"/>
      <c r="AI8" s="674"/>
      <c r="AJ8" s="674"/>
      <c r="AK8" s="674"/>
      <c r="AL8" s="643">
        <v>0</v>
      </c>
      <c r="AM8" s="675"/>
      <c r="AN8" s="675"/>
      <c r="AO8" s="676"/>
      <c r="AP8" s="617" t="s">
        <v>219</v>
      </c>
      <c r="AQ8" s="618"/>
      <c r="AR8" s="618"/>
      <c r="AS8" s="618"/>
      <c r="AT8" s="618"/>
      <c r="AU8" s="618"/>
      <c r="AV8" s="618"/>
      <c r="AW8" s="618"/>
      <c r="AX8" s="618"/>
      <c r="AY8" s="618"/>
      <c r="AZ8" s="618"/>
      <c r="BA8" s="618"/>
      <c r="BB8" s="618"/>
      <c r="BC8" s="618"/>
      <c r="BD8" s="618"/>
      <c r="BE8" s="618"/>
      <c r="BF8" s="619"/>
      <c r="BG8" s="620">
        <v>16822</v>
      </c>
      <c r="BH8" s="621"/>
      <c r="BI8" s="621"/>
      <c r="BJ8" s="621"/>
      <c r="BK8" s="621"/>
      <c r="BL8" s="621"/>
      <c r="BM8" s="621"/>
      <c r="BN8" s="622"/>
      <c r="BO8" s="673">
        <v>1.3</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1762724</v>
      </c>
      <c r="CS8" s="621"/>
      <c r="CT8" s="621"/>
      <c r="CU8" s="621"/>
      <c r="CV8" s="621"/>
      <c r="CW8" s="621"/>
      <c r="CX8" s="621"/>
      <c r="CY8" s="622"/>
      <c r="CZ8" s="673">
        <v>17</v>
      </c>
      <c r="DA8" s="673"/>
      <c r="DB8" s="673"/>
      <c r="DC8" s="673"/>
      <c r="DD8" s="626">
        <v>16980</v>
      </c>
      <c r="DE8" s="621"/>
      <c r="DF8" s="621"/>
      <c r="DG8" s="621"/>
      <c r="DH8" s="621"/>
      <c r="DI8" s="621"/>
      <c r="DJ8" s="621"/>
      <c r="DK8" s="621"/>
      <c r="DL8" s="621"/>
      <c r="DM8" s="621"/>
      <c r="DN8" s="621"/>
      <c r="DO8" s="621"/>
      <c r="DP8" s="622"/>
      <c r="DQ8" s="626">
        <v>1093353</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1316</v>
      </c>
      <c r="S9" s="621"/>
      <c r="T9" s="621"/>
      <c r="U9" s="621"/>
      <c r="V9" s="621"/>
      <c r="W9" s="621"/>
      <c r="X9" s="621"/>
      <c r="Y9" s="622"/>
      <c r="Z9" s="673">
        <v>0</v>
      </c>
      <c r="AA9" s="673"/>
      <c r="AB9" s="673"/>
      <c r="AC9" s="673"/>
      <c r="AD9" s="674">
        <v>1316</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464777</v>
      </c>
      <c r="BH9" s="621"/>
      <c r="BI9" s="621"/>
      <c r="BJ9" s="621"/>
      <c r="BK9" s="621"/>
      <c r="BL9" s="621"/>
      <c r="BM9" s="621"/>
      <c r="BN9" s="622"/>
      <c r="BO9" s="673">
        <v>36</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659282</v>
      </c>
      <c r="CS9" s="621"/>
      <c r="CT9" s="621"/>
      <c r="CU9" s="621"/>
      <c r="CV9" s="621"/>
      <c r="CW9" s="621"/>
      <c r="CX9" s="621"/>
      <c r="CY9" s="622"/>
      <c r="CZ9" s="673">
        <v>6.4</v>
      </c>
      <c r="DA9" s="673"/>
      <c r="DB9" s="673"/>
      <c r="DC9" s="673"/>
      <c r="DD9" s="626">
        <v>102719</v>
      </c>
      <c r="DE9" s="621"/>
      <c r="DF9" s="621"/>
      <c r="DG9" s="621"/>
      <c r="DH9" s="621"/>
      <c r="DI9" s="621"/>
      <c r="DJ9" s="621"/>
      <c r="DK9" s="621"/>
      <c r="DL9" s="621"/>
      <c r="DM9" s="621"/>
      <c r="DN9" s="621"/>
      <c r="DO9" s="621"/>
      <c r="DP9" s="622"/>
      <c r="DQ9" s="626">
        <v>499094</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177411</v>
      </c>
      <c r="S10" s="621"/>
      <c r="T10" s="621"/>
      <c r="U10" s="621"/>
      <c r="V10" s="621"/>
      <c r="W10" s="621"/>
      <c r="X10" s="621"/>
      <c r="Y10" s="622"/>
      <c r="Z10" s="673">
        <v>1.7</v>
      </c>
      <c r="AA10" s="673"/>
      <c r="AB10" s="673"/>
      <c r="AC10" s="673"/>
      <c r="AD10" s="674">
        <v>177411</v>
      </c>
      <c r="AE10" s="674"/>
      <c r="AF10" s="674"/>
      <c r="AG10" s="674"/>
      <c r="AH10" s="674"/>
      <c r="AI10" s="674"/>
      <c r="AJ10" s="674"/>
      <c r="AK10" s="674"/>
      <c r="AL10" s="643">
        <v>3.7</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40330</v>
      </c>
      <c r="BH10" s="621"/>
      <c r="BI10" s="621"/>
      <c r="BJ10" s="621"/>
      <c r="BK10" s="621"/>
      <c r="BL10" s="621"/>
      <c r="BM10" s="621"/>
      <c r="BN10" s="622"/>
      <c r="BO10" s="673">
        <v>3.1</v>
      </c>
      <c r="BP10" s="673"/>
      <c r="BQ10" s="673"/>
      <c r="BR10" s="673"/>
      <c r="BS10" s="626">
        <v>6724</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13552</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10752</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v>6506</v>
      </c>
      <c r="S11" s="621"/>
      <c r="T11" s="621"/>
      <c r="U11" s="621"/>
      <c r="V11" s="621"/>
      <c r="W11" s="621"/>
      <c r="X11" s="621"/>
      <c r="Y11" s="622"/>
      <c r="Z11" s="673">
        <v>0.1</v>
      </c>
      <c r="AA11" s="673"/>
      <c r="AB11" s="673"/>
      <c r="AC11" s="673"/>
      <c r="AD11" s="674">
        <v>6506</v>
      </c>
      <c r="AE11" s="674"/>
      <c r="AF11" s="674"/>
      <c r="AG11" s="674"/>
      <c r="AH11" s="674"/>
      <c r="AI11" s="674"/>
      <c r="AJ11" s="674"/>
      <c r="AK11" s="674"/>
      <c r="AL11" s="643">
        <v>0.1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66882</v>
      </c>
      <c r="BH11" s="621"/>
      <c r="BI11" s="621"/>
      <c r="BJ11" s="621"/>
      <c r="BK11" s="621"/>
      <c r="BL11" s="621"/>
      <c r="BM11" s="621"/>
      <c r="BN11" s="622"/>
      <c r="BO11" s="673">
        <v>5.2</v>
      </c>
      <c r="BP11" s="673"/>
      <c r="BQ11" s="673"/>
      <c r="BR11" s="673"/>
      <c r="BS11" s="626">
        <v>14005</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1220125</v>
      </c>
      <c r="CS11" s="621"/>
      <c r="CT11" s="621"/>
      <c r="CU11" s="621"/>
      <c r="CV11" s="621"/>
      <c r="CW11" s="621"/>
      <c r="CX11" s="621"/>
      <c r="CY11" s="622"/>
      <c r="CZ11" s="673">
        <v>11.8</v>
      </c>
      <c r="DA11" s="673"/>
      <c r="DB11" s="673"/>
      <c r="DC11" s="673"/>
      <c r="DD11" s="626">
        <v>119925</v>
      </c>
      <c r="DE11" s="621"/>
      <c r="DF11" s="621"/>
      <c r="DG11" s="621"/>
      <c r="DH11" s="621"/>
      <c r="DI11" s="621"/>
      <c r="DJ11" s="621"/>
      <c r="DK11" s="621"/>
      <c r="DL11" s="621"/>
      <c r="DM11" s="621"/>
      <c r="DN11" s="621"/>
      <c r="DO11" s="621"/>
      <c r="DP11" s="622"/>
      <c r="DQ11" s="626">
        <v>390678</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597872</v>
      </c>
      <c r="BH12" s="621"/>
      <c r="BI12" s="621"/>
      <c r="BJ12" s="621"/>
      <c r="BK12" s="621"/>
      <c r="BL12" s="621"/>
      <c r="BM12" s="621"/>
      <c r="BN12" s="622"/>
      <c r="BO12" s="673">
        <v>46.3</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153150</v>
      </c>
      <c r="CS12" s="621"/>
      <c r="CT12" s="621"/>
      <c r="CU12" s="621"/>
      <c r="CV12" s="621"/>
      <c r="CW12" s="621"/>
      <c r="CX12" s="621"/>
      <c r="CY12" s="622"/>
      <c r="CZ12" s="673">
        <v>1.5</v>
      </c>
      <c r="DA12" s="673"/>
      <c r="DB12" s="673"/>
      <c r="DC12" s="673"/>
      <c r="DD12" s="626">
        <v>11302</v>
      </c>
      <c r="DE12" s="621"/>
      <c r="DF12" s="621"/>
      <c r="DG12" s="621"/>
      <c r="DH12" s="621"/>
      <c r="DI12" s="621"/>
      <c r="DJ12" s="621"/>
      <c r="DK12" s="621"/>
      <c r="DL12" s="621"/>
      <c r="DM12" s="621"/>
      <c r="DN12" s="621"/>
      <c r="DO12" s="621"/>
      <c r="DP12" s="622"/>
      <c r="DQ12" s="626">
        <v>151848</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34015</v>
      </c>
      <c r="S13" s="621"/>
      <c r="T13" s="621"/>
      <c r="U13" s="621"/>
      <c r="V13" s="621"/>
      <c r="W13" s="621"/>
      <c r="X13" s="621"/>
      <c r="Y13" s="622"/>
      <c r="Z13" s="673">
        <v>0.3</v>
      </c>
      <c r="AA13" s="673"/>
      <c r="AB13" s="673"/>
      <c r="AC13" s="673"/>
      <c r="AD13" s="674">
        <v>34015</v>
      </c>
      <c r="AE13" s="674"/>
      <c r="AF13" s="674"/>
      <c r="AG13" s="674"/>
      <c r="AH13" s="674"/>
      <c r="AI13" s="674"/>
      <c r="AJ13" s="674"/>
      <c r="AK13" s="674"/>
      <c r="AL13" s="643">
        <v>0.7</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594063</v>
      </c>
      <c r="BH13" s="621"/>
      <c r="BI13" s="621"/>
      <c r="BJ13" s="621"/>
      <c r="BK13" s="621"/>
      <c r="BL13" s="621"/>
      <c r="BM13" s="621"/>
      <c r="BN13" s="622"/>
      <c r="BO13" s="673">
        <v>46</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668586</v>
      </c>
      <c r="CS13" s="621"/>
      <c r="CT13" s="621"/>
      <c r="CU13" s="621"/>
      <c r="CV13" s="621"/>
      <c r="CW13" s="621"/>
      <c r="CX13" s="621"/>
      <c r="CY13" s="622"/>
      <c r="CZ13" s="673">
        <v>6.5</v>
      </c>
      <c r="DA13" s="673"/>
      <c r="DB13" s="673"/>
      <c r="DC13" s="673"/>
      <c r="DD13" s="626">
        <v>164542</v>
      </c>
      <c r="DE13" s="621"/>
      <c r="DF13" s="621"/>
      <c r="DG13" s="621"/>
      <c r="DH13" s="621"/>
      <c r="DI13" s="621"/>
      <c r="DJ13" s="621"/>
      <c r="DK13" s="621"/>
      <c r="DL13" s="621"/>
      <c r="DM13" s="621"/>
      <c r="DN13" s="621"/>
      <c r="DO13" s="621"/>
      <c r="DP13" s="622"/>
      <c r="DQ13" s="626">
        <v>526914</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26640</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379644</v>
      </c>
      <c r="CS14" s="621"/>
      <c r="CT14" s="621"/>
      <c r="CU14" s="621"/>
      <c r="CV14" s="621"/>
      <c r="CW14" s="621"/>
      <c r="CX14" s="621"/>
      <c r="CY14" s="622"/>
      <c r="CZ14" s="673">
        <v>3.7</v>
      </c>
      <c r="DA14" s="673"/>
      <c r="DB14" s="673"/>
      <c r="DC14" s="673"/>
      <c r="DD14" s="626">
        <v>1341</v>
      </c>
      <c r="DE14" s="621"/>
      <c r="DF14" s="621"/>
      <c r="DG14" s="621"/>
      <c r="DH14" s="621"/>
      <c r="DI14" s="621"/>
      <c r="DJ14" s="621"/>
      <c r="DK14" s="621"/>
      <c r="DL14" s="621"/>
      <c r="DM14" s="621"/>
      <c r="DN14" s="621"/>
      <c r="DO14" s="621"/>
      <c r="DP14" s="622"/>
      <c r="DQ14" s="626">
        <v>348143</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2332</v>
      </c>
      <c r="S15" s="621"/>
      <c r="T15" s="621"/>
      <c r="U15" s="621"/>
      <c r="V15" s="621"/>
      <c r="W15" s="621"/>
      <c r="X15" s="621"/>
      <c r="Y15" s="622"/>
      <c r="Z15" s="673">
        <v>0</v>
      </c>
      <c r="AA15" s="673"/>
      <c r="AB15" s="673"/>
      <c r="AC15" s="673"/>
      <c r="AD15" s="674">
        <v>2332</v>
      </c>
      <c r="AE15" s="674"/>
      <c r="AF15" s="674"/>
      <c r="AG15" s="674"/>
      <c r="AH15" s="674"/>
      <c r="AI15" s="674"/>
      <c r="AJ15" s="674"/>
      <c r="AK15" s="674"/>
      <c r="AL15" s="643">
        <v>0</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79085</v>
      </c>
      <c r="BH15" s="621"/>
      <c r="BI15" s="621"/>
      <c r="BJ15" s="621"/>
      <c r="BK15" s="621"/>
      <c r="BL15" s="621"/>
      <c r="BM15" s="621"/>
      <c r="BN15" s="622"/>
      <c r="BO15" s="673">
        <v>6.1</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1243821</v>
      </c>
      <c r="CS15" s="621"/>
      <c r="CT15" s="621"/>
      <c r="CU15" s="621"/>
      <c r="CV15" s="621"/>
      <c r="CW15" s="621"/>
      <c r="CX15" s="621"/>
      <c r="CY15" s="622"/>
      <c r="CZ15" s="673">
        <v>12</v>
      </c>
      <c r="DA15" s="673"/>
      <c r="DB15" s="673"/>
      <c r="DC15" s="673"/>
      <c r="DD15" s="626">
        <v>551885</v>
      </c>
      <c r="DE15" s="621"/>
      <c r="DF15" s="621"/>
      <c r="DG15" s="621"/>
      <c r="DH15" s="621"/>
      <c r="DI15" s="621"/>
      <c r="DJ15" s="621"/>
      <c r="DK15" s="621"/>
      <c r="DL15" s="621"/>
      <c r="DM15" s="621"/>
      <c r="DN15" s="621"/>
      <c r="DO15" s="621"/>
      <c r="DP15" s="622"/>
      <c r="DQ15" s="626">
        <v>662534</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4013410</v>
      </c>
      <c r="S16" s="621"/>
      <c r="T16" s="621"/>
      <c r="U16" s="621"/>
      <c r="V16" s="621"/>
      <c r="W16" s="621"/>
      <c r="X16" s="621"/>
      <c r="Y16" s="622"/>
      <c r="Z16" s="673">
        <v>37.6</v>
      </c>
      <c r="AA16" s="673"/>
      <c r="AB16" s="673"/>
      <c r="AC16" s="673"/>
      <c r="AD16" s="674">
        <v>3004182</v>
      </c>
      <c r="AE16" s="674"/>
      <c r="AF16" s="674"/>
      <c r="AG16" s="674"/>
      <c r="AH16" s="674"/>
      <c r="AI16" s="674"/>
      <c r="AJ16" s="674"/>
      <c r="AK16" s="674"/>
      <c r="AL16" s="643">
        <v>63.2</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1024650</v>
      </c>
      <c r="CS16" s="621"/>
      <c r="CT16" s="621"/>
      <c r="CU16" s="621"/>
      <c r="CV16" s="621"/>
      <c r="CW16" s="621"/>
      <c r="CX16" s="621"/>
      <c r="CY16" s="622"/>
      <c r="CZ16" s="673">
        <v>9.9</v>
      </c>
      <c r="DA16" s="673"/>
      <c r="DB16" s="673"/>
      <c r="DC16" s="673"/>
      <c r="DD16" s="626" t="s">
        <v>110</v>
      </c>
      <c r="DE16" s="621"/>
      <c r="DF16" s="621"/>
      <c r="DG16" s="621"/>
      <c r="DH16" s="621"/>
      <c r="DI16" s="621"/>
      <c r="DJ16" s="621"/>
      <c r="DK16" s="621"/>
      <c r="DL16" s="621"/>
      <c r="DM16" s="621"/>
      <c r="DN16" s="621"/>
      <c r="DO16" s="621"/>
      <c r="DP16" s="622"/>
      <c r="DQ16" s="626">
        <v>252691</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3004182</v>
      </c>
      <c r="S17" s="621"/>
      <c r="T17" s="621"/>
      <c r="U17" s="621"/>
      <c r="V17" s="621"/>
      <c r="W17" s="621"/>
      <c r="X17" s="621"/>
      <c r="Y17" s="622"/>
      <c r="Z17" s="673">
        <v>28.1</v>
      </c>
      <c r="AA17" s="673"/>
      <c r="AB17" s="673"/>
      <c r="AC17" s="673"/>
      <c r="AD17" s="674">
        <v>3004182</v>
      </c>
      <c r="AE17" s="674"/>
      <c r="AF17" s="674"/>
      <c r="AG17" s="674"/>
      <c r="AH17" s="674"/>
      <c r="AI17" s="674"/>
      <c r="AJ17" s="674"/>
      <c r="AK17" s="674"/>
      <c r="AL17" s="643">
        <v>63.2</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769694</v>
      </c>
      <c r="CS17" s="621"/>
      <c r="CT17" s="621"/>
      <c r="CU17" s="621"/>
      <c r="CV17" s="621"/>
      <c r="CW17" s="621"/>
      <c r="CX17" s="621"/>
      <c r="CY17" s="622"/>
      <c r="CZ17" s="673">
        <v>7.4</v>
      </c>
      <c r="DA17" s="673"/>
      <c r="DB17" s="673"/>
      <c r="DC17" s="673"/>
      <c r="DD17" s="626" t="s">
        <v>110</v>
      </c>
      <c r="DE17" s="621"/>
      <c r="DF17" s="621"/>
      <c r="DG17" s="621"/>
      <c r="DH17" s="621"/>
      <c r="DI17" s="621"/>
      <c r="DJ17" s="621"/>
      <c r="DK17" s="621"/>
      <c r="DL17" s="621"/>
      <c r="DM17" s="621"/>
      <c r="DN17" s="621"/>
      <c r="DO17" s="621"/>
      <c r="DP17" s="622"/>
      <c r="DQ17" s="626">
        <v>713996</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1009228</v>
      </c>
      <c r="S18" s="621"/>
      <c r="T18" s="621"/>
      <c r="U18" s="621"/>
      <c r="V18" s="621"/>
      <c r="W18" s="621"/>
      <c r="X18" s="621"/>
      <c r="Y18" s="622"/>
      <c r="Z18" s="673">
        <v>9.4</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5732674</v>
      </c>
      <c r="S20" s="621"/>
      <c r="T20" s="621"/>
      <c r="U20" s="621"/>
      <c r="V20" s="621"/>
      <c r="W20" s="621"/>
      <c r="X20" s="621"/>
      <c r="Y20" s="622"/>
      <c r="Z20" s="673">
        <v>53.7</v>
      </c>
      <c r="AA20" s="673"/>
      <c r="AB20" s="673"/>
      <c r="AC20" s="673"/>
      <c r="AD20" s="674">
        <v>4723446</v>
      </c>
      <c r="AE20" s="674"/>
      <c r="AF20" s="674"/>
      <c r="AG20" s="674"/>
      <c r="AH20" s="674"/>
      <c r="AI20" s="674"/>
      <c r="AJ20" s="674"/>
      <c r="AK20" s="674"/>
      <c r="AL20" s="643">
        <v>99.4</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10344641</v>
      </c>
      <c r="CS20" s="621"/>
      <c r="CT20" s="621"/>
      <c r="CU20" s="621"/>
      <c r="CV20" s="621"/>
      <c r="CW20" s="621"/>
      <c r="CX20" s="621"/>
      <c r="CY20" s="622"/>
      <c r="CZ20" s="673">
        <v>100</v>
      </c>
      <c r="DA20" s="673"/>
      <c r="DB20" s="673"/>
      <c r="DC20" s="673"/>
      <c r="DD20" s="626">
        <v>1009986</v>
      </c>
      <c r="DE20" s="621"/>
      <c r="DF20" s="621"/>
      <c r="DG20" s="621"/>
      <c r="DH20" s="621"/>
      <c r="DI20" s="621"/>
      <c r="DJ20" s="621"/>
      <c r="DK20" s="621"/>
      <c r="DL20" s="621"/>
      <c r="DM20" s="621"/>
      <c r="DN20" s="621"/>
      <c r="DO20" s="621"/>
      <c r="DP20" s="622"/>
      <c r="DQ20" s="626">
        <v>6949148</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1997</v>
      </c>
      <c r="S21" s="621"/>
      <c r="T21" s="621"/>
      <c r="U21" s="621"/>
      <c r="V21" s="621"/>
      <c r="W21" s="621"/>
      <c r="X21" s="621"/>
      <c r="Y21" s="622"/>
      <c r="Z21" s="673">
        <v>0</v>
      </c>
      <c r="AA21" s="673"/>
      <c r="AB21" s="673"/>
      <c r="AC21" s="673"/>
      <c r="AD21" s="674">
        <v>1997</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67346</v>
      </c>
      <c r="S22" s="621"/>
      <c r="T22" s="621"/>
      <c r="U22" s="621"/>
      <c r="V22" s="621"/>
      <c r="W22" s="621"/>
      <c r="X22" s="621"/>
      <c r="Y22" s="622"/>
      <c r="Z22" s="673">
        <v>0.6</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352969</v>
      </c>
      <c r="S23" s="621"/>
      <c r="T23" s="621"/>
      <c r="U23" s="621"/>
      <c r="V23" s="621"/>
      <c r="W23" s="621"/>
      <c r="X23" s="621"/>
      <c r="Y23" s="622"/>
      <c r="Z23" s="673">
        <v>3.3</v>
      </c>
      <c r="AA23" s="673"/>
      <c r="AB23" s="673"/>
      <c r="AC23" s="673"/>
      <c r="AD23" s="674">
        <v>6780</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54889</v>
      </c>
      <c r="S24" s="621"/>
      <c r="T24" s="621"/>
      <c r="U24" s="621"/>
      <c r="V24" s="621"/>
      <c r="W24" s="621"/>
      <c r="X24" s="621"/>
      <c r="Y24" s="622"/>
      <c r="Z24" s="673">
        <v>0.5</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2924074</v>
      </c>
      <c r="CS24" s="671"/>
      <c r="CT24" s="671"/>
      <c r="CU24" s="671"/>
      <c r="CV24" s="671"/>
      <c r="CW24" s="671"/>
      <c r="CX24" s="671"/>
      <c r="CY24" s="718"/>
      <c r="CZ24" s="722">
        <v>28.3</v>
      </c>
      <c r="DA24" s="723"/>
      <c r="DB24" s="723"/>
      <c r="DC24" s="724"/>
      <c r="DD24" s="717">
        <v>2281124</v>
      </c>
      <c r="DE24" s="671"/>
      <c r="DF24" s="671"/>
      <c r="DG24" s="671"/>
      <c r="DH24" s="671"/>
      <c r="DI24" s="671"/>
      <c r="DJ24" s="671"/>
      <c r="DK24" s="718"/>
      <c r="DL24" s="717">
        <v>2214742</v>
      </c>
      <c r="DM24" s="671"/>
      <c r="DN24" s="671"/>
      <c r="DO24" s="671"/>
      <c r="DP24" s="671"/>
      <c r="DQ24" s="671"/>
      <c r="DR24" s="671"/>
      <c r="DS24" s="671"/>
      <c r="DT24" s="671"/>
      <c r="DU24" s="671"/>
      <c r="DV24" s="718"/>
      <c r="DW24" s="719">
        <v>44.6</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742281</v>
      </c>
      <c r="S25" s="621"/>
      <c r="T25" s="621"/>
      <c r="U25" s="621"/>
      <c r="V25" s="621"/>
      <c r="W25" s="621"/>
      <c r="X25" s="621"/>
      <c r="Y25" s="622"/>
      <c r="Z25" s="673">
        <v>6.9</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1409169</v>
      </c>
      <c r="CS25" s="639"/>
      <c r="CT25" s="639"/>
      <c r="CU25" s="639"/>
      <c r="CV25" s="639"/>
      <c r="CW25" s="639"/>
      <c r="CX25" s="639"/>
      <c r="CY25" s="640"/>
      <c r="CZ25" s="623">
        <v>13.6</v>
      </c>
      <c r="DA25" s="641"/>
      <c r="DB25" s="641"/>
      <c r="DC25" s="642"/>
      <c r="DD25" s="626">
        <v>1281545</v>
      </c>
      <c r="DE25" s="639"/>
      <c r="DF25" s="639"/>
      <c r="DG25" s="639"/>
      <c r="DH25" s="639"/>
      <c r="DI25" s="639"/>
      <c r="DJ25" s="639"/>
      <c r="DK25" s="640"/>
      <c r="DL25" s="626">
        <v>1251798</v>
      </c>
      <c r="DM25" s="639"/>
      <c r="DN25" s="639"/>
      <c r="DO25" s="639"/>
      <c r="DP25" s="639"/>
      <c r="DQ25" s="639"/>
      <c r="DR25" s="639"/>
      <c r="DS25" s="639"/>
      <c r="DT25" s="639"/>
      <c r="DU25" s="639"/>
      <c r="DV25" s="640"/>
      <c r="DW25" s="643">
        <v>25.2</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949054</v>
      </c>
      <c r="CS26" s="621"/>
      <c r="CT26" s="621"/>
      <c r="CU26" s="621"/>
      <c r="CV26" s="621"/>
      <c r="CW26" s="621"/>
      <c r="CX26" s="621"/>
      <c r="CY26" s="622"/>
      <c r="CZ26" s="623">
        <v>9.1999999999999993</v>
      </c>
      <c r="DA26" s="641"/>
      <c r="DB26" s="641"/>
      <c r="DC26" s="642"/>
      <c r="DD26" s="626">
        <v>832849</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460851</v>
      </c>
      <c r="S27" s="621"/>
      <c r="T27" s="621"/>
      <c r="U27" s="621"/>
      <c r="V27" s="621"/>
      <c r="W27" s="621"/>
      <c r="X27" s="621"/>
      <c r="Y27" s="622"/>
      <c r="Z27" s="673">
        <v>4.3</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1292408</v>
      </c>
      <c r="BH27" s="621"/>
      <c r="BI27" s="621"/>
      <c r="BJ27" s="621"/>
      <c r="BK27" s="621"/>
      <c r="BL27" s="621"/>
      <c r="BM27" s="621"/>
      <c r="BN27" s="622"/>
      <c r="BO27" s="673">
        <v>100</v>
      </c>
      <c r="BP27" s="673"/>
      <c r="BQ27" s="673"/>
      <c r="BR27" s="673"/>
      <c r="BS27" s="626">
        <v>20729</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745211</v>
      </c>
      <c r="CS27" s="639"/>
      <c r="CT27" s="639"/>
      <c r="CU27" s="639"/>
      <c r="CV27" s="639"/>
      <c r="CW27" s="639"/>
      <c r="CX27" s="639"/>
      <c r="CY27" s="640"/>
      <c r="CZ27" s="623">
        <v>7.2</v>
      </c>
      <c r="DA27" s="641"/>
      <c r="DB27" s="641"/>
      <c r="DC27" s="642"/>
      <c r="DD27" s="626">
        <v>285583</v>
      </c>
      <c r="DE27" s="639"/>
      <c r="DF27" s="639"/>
      <c r="DG27" s="639"/>
      <c r="DH27" s="639"/>
      <c r="DI27" s="639"/>
      <c r="DJ27" s="639"/>
      <c r="DK27" s="640"/>
      <c r="DL27" s="626">
        <v>248948</v>
      </c>
      <c r="DM27" s="639"/>
      <c r="DN27" s="639"/>
      <c r="DO27" s="639"/>
      <c r="DP27" s="639"/>
      <c r="DQ27" s="639"/>
      <c r="DR27" s="639"/>
      <c r="DS27" s="639"/>
      <c r="DT27" s="639"/>
      <c r="DU27" s="639"/>
      <c r="DV27" s="640"/>
      <c r="DW27" s="643">
        <v>5</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27752</v>
      </c>
      <c r="S28" s="621"/>
      <c r="T28" s="621"/>
      <c r="U28" s="621"/>
      <c r="V28" s="621"/>
      <c r="W28" s="621"/>
      <c r="X28" s="621"/>
      <c r="Y28" s="622"/>
      <c r="Z28" s="673">
        <v>0.3</v>
      </c>
      <c r="AA28" s="673"/>
      <c r="AB28" s="673"/>
      <c r="AC28" s="673"/>
      <c r="AD28" s="674">
        <v>10248</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769694</v>
      </c>
      <c r="CS28" s="621"/>
      <c r="CT28" s="621"/>
      <c r="CU28" s="621"/>
      <c r="CV28" s="621"/>
      <c r="CW28" s="621"/>
      <c r="CX28" s="621"/>
      <c r="CY28" s="622"/>
      <c r="CZ28" s="623">
        <v>7.4</v>
      </c>
      <c r="DA28" s="641"/>
      <c r="DB28" s="641"/>
      <c r="DC28" s="642"/>
      <c r="DD28" s="626">
        <v>713996</v>
      </c>
      <c r="DE28" s="621"/>
      <c r="DF28" s="621"/>
      <c r="DG28" s="621"/>
      <c r="DH28" s="621"/>
      <c r="DI28" s="621"/>
      <c r="DJ28" s="621"/>
      <c r="DK28" s="622"/>
      <c r="DL28" s="626">
        <v>713996</v>
      </c>
      <c r="DM28" s="621"/>
      <c r="DN28" s="621"/>
      <c r="DO28" s="621"/>
      <c r="DP28" s="621"/>
      <c r="DQ28" s="621"/>
      <c r="DR28" s="621"/>
      <c r="DS28" s="621"/>
      <c r="DT28" s="621"/>
      <c r="DU28" s="621"/>
      <c r="DV28" s="622"/>
      <c r="DW28" s="643">
        <v>14.4</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155893</v>
      </c>
      <c r="S29" s="621"/>
      <c r="T29" s="621"/>
      <c r="U29" s="621"/>
      <c r="V29" s="621"/>
      <c r="W29" s="621"/>
      <c r="X29" s="621"/>
      <c r="Y29" s="622"/>
      <c r="Z29" s="673">
        <v>1.5</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769694</v>
      </c>
      <c r="CS29" s="639"/>
      <c r="CT29" s="639"/>
      <c r="CU29" s="639"/>
      <c r="CV29" s="639"/>
      <c r="CW29" s="639"/>
      <c r="CX29" s="639"/>
      <c r="CY29" s="640"/>
      <c r="CZ29" s="623">
        <v>7.4</v>
      </c>
      <c r="DA29" s="641"/>
      <c r="DB29" s="641"/>
      <c r="DC29" s="642"/>
      <c r="DD29" s="626">
        <v>713996</v>
      </c>
      <c r="DE29" s="639"/>
      <c r="DF29" s="639"/>
      <c r="DG29" s="639"/>
      <c r="DH29" s="639"/>
      <c r="DI29" s="639"/>
      <c r="DJ29" s="639"/>
      <c r="DK29" s="640"/>
      <c r="DL29" s="626">
        <v>713996</v>
      </c>
      <c r="DM29" s="639"/>
      <c r="DN29" s="639"/>
      <c r="DO29" s="639"/>
      <c r="DP29" s="639"/>
      <c r="DQ29" s="639"/>
      <c r="DR29" s="639"/>
      <c r="DS29" s="639"/>
      <c r="DT29" s="639"/>
      <c r="DU29" s="639"/>
      <c r="DV29" s="640"/>
      <c r="DW29" s="643">
        <v>14.4</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1483524</v>
      </c>
      <c r="S30" s="621"/>
      <c r="T30" s="621"/>
      <c r="U30" s="621"/>
      <c r="V30" s="621"/>
      <c r="W30" s="621"/>
      <c r="X30" s="621"/>
      <c r="Y30" s="622"/>
      <c r="Z30" s="673">
        <v>13.9</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99.3</v>
      </c>
      <c r="BH30" s="687"/>
      <c r="BI30" s="687"/>
      <c r="BJ30" s="687"/>
      <c r="BK30" s="687"/>
      <c r="BL30" s="687"/>
      <c r="BM30" s="688">
        <v>97.6</v>
      </c>
      <c r="BN30" s="687"/>
      <c r="BO30" s="687"/>
      <c r="BP30" s="687"/>
      <c r="BQ30" s="689"/>
      <c r="BR30" s="686">
        <v>99.7</v>
      </c>
      <c r="BS30" s="687"/>
      <c r="BT30" s="687"/>
      <c r="BU30" s="687"/>
      <c r="BV30" s="687"/>
      <c r="BW30" s="687"/>
      <c r="BX30" s="688">
        <v>96.1</v>
      </c>
      <c r="BY30" s="687"/>
      <c r="BZ30" s="687"/>
      <c r="CA30" s="687"/>
      <c r="CB30" s="689"/>
      <c r="CD30" s="692"/>
      <c r="CE30" s="693"/>
      <c r="CF30" s="657" t="s">
        <v>290</v>
      </c>
      <c r="CG30" s="654"/>
      <c r="CH30" s="654"/>
      <c r="CI30" s="654"/>
      <c r="CJ30" s="654"/>
      <c r="CK30" s="654"/>
      <c r="CL30" s="654"/>
      <c r="CM30" s="654"/>
      <c r="CN30" s="654"/>
      <c r="CO30" s="654"/>
      <c r="CP30" s="654"/>
      <c r="CQ30" s="655"/>
      <c r="CR30" s="620">
        <v>706064</v>
      </c>
      <c r="CS30" s="621"/>
      <c r="CT30" s="621"/>
      <c r="CU30" s="621"/>
      <c r="CV30" s="621"/>
      <c r="CW30" s="621"/>
      <c r="CX30" s="621"/>
      <c r="CY30" s="622"/>
      <c r="CZ30" s="623">
        <v>6.8</v>
      </c>
      <c r="DA30" s="641"/>
      <c r="DB30" s="641"/>
      <c r="DC30" s="642"/>
      <c r="DD30" s="626">
        <v>657303</v>
      </c>
      <c r="DE30" s="621"/>
      <c r="DF30" s="621"/>
      <c r="DG30" s="621"/>
      <c r="DH30" s="621"/>
      <c r="DI30" s="621"/>
      <c r="DJ30" s="621"/>
      <c r="DK30" s="622"/>
      <c r="DL30" s="626">
        <v>657303</v>
      </c>
      <c r="DM30" s="621"/>
      <c r="DN30" s="621"/>
      <c r="DO30" s="621"/>
      <c r="DP30" s="621"/>
      <c r="DQ30" s="621"/>
      <c r="DR30" s="621"/>
      <c r="DS30" s="621"/>
      <c r="DT30" s="621"/>
      <c r="DU30" s="621"/>
      <c r="DV30" s="622"/>
      <c r="DW30" s="643">
        <v>13.2</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105370</v>
      </c>
      <c r="S31" s="621"/>
      <c r="T31" s="621"/>
      <c r="U31" s="621"/>
      <c r="V31" s="621"/>
      <c r="W31" s="621"/>
      <c r="X31" s="621"/>
      <c r="Y31" s="622"/>
      <c r="Z31" s="673">
        <v>1</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99.7</v>
      </c>
      <c r="BH31" s="639"/>
      <c r="BI31" s="639"/>
      <c r="BJ31" s="639"/>
      <c r="BK31" s="639"/>
      <c r="BL31" s="639"/>
      <c r="BM31" s="675">
        <v>99.1</v>
      </c>
      <c r="BN31" s="685"/>
      <c r="BO31" s="685"/>
      <c r="BP31" s="685"/>
      <c r="BQ31" s="649"/>
      <c r="BR31" s="684">
        <v>99.8</v>
      </c>
      <c r="BS31" s="639"/>
      <c r="BT31" s="639"/>
      <c r="BU31" s="639"/>
      <c r="BV31" s="639"/>
      <c r="BW31" s="639"/>
      <c r="BX31" s="675">
        <v>98.3</v>
      </c>
      <c r="BY31" s="685"/>
      <c r="BZ31" s="685"/>
      <c r="CA31" s="685"/>
      <c r="CB31" s="649"/>
      <c r="CD31" s="692"/>
      <c r="CE31" s="693"/>
      <c r="CF31" s="657" t="s">
        <v>294</v>
      </c>
      <c r="CG31" s="654"/>
      <c r="CH31" s="654"/>
      <c r="CI31" s="654"/>
      <c r="CJ31" s="654"/>
      <c r="CK31" s="654"/>
      <c r="CL31" s="654"/>
      <c r="CM31" s="654"/>
      <c r="CN31" s="654"/>
      <c r="CO31" s="654"/>
      <c r="CP31" s="654"/>
      <c r="CQ31" s="655"/>
      <c r="CR31" s="620">
        <v>63630</v>
      </c>
      <c r="CS31" s="639"/>
      <c r="CT31" s="639"/>
      <c r="CU31" s="639"/>
      <c r="CV31" s="639"/>
      <c r="CW31" s="639"/>
      <c r="CX31" s="639"/>
      <c r="CY31" s="640"/>
      <c r="CZ31" s="623">
        <v>0.6</v>
      </c>
      <c r="DA31" s="641"/>
      <c r="DB31" s="641"/>
      <c r="DC31" s="642"/>
      <c r="DD31" s="626">
        <v>56693</v>
      </c>
      <c r="DE31" s="639"/>
      <c r="DF31" s="639"/>
      <c r="DG31" s="639"/>
      <c r="DH31" s="639"/>
      <c r="DI31" s="639"/>
      <c r="DJ31" s="639"/>
      <c r="DK31" s="640"/>
      <c r="DL31" s="626">
        <v>56693</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175347</v>
      </c>
      <c r="S32" s="621"/>
      <c r="T32" s="621"/>
      <c r="U32" s="621"/>
      <c r="V32" s="621"/>
      <c r="W32" s="621"/>
      <c r="X32" s="621"/>
      <c r="Y32" s="622"/>
      <c r="Z32" s="673">
        <v>1.6</v>
      </c>
      <c r="AA32" s="673"/>
      <c r="AB32" s="673"/>
      <c r="AC32" s="673"/>
      <c r="AD32" s="674">
        <v>8246</v>
      </c>
      <c r="AE32" s="674"/>
      <c r="AF32" s="674"/>
      <c r="AG32" s="674"/>
      <c r="AH32" s="674"/>
      <c r="AI32" s="674"/>
      <c r="AJ32" s="674"/>
      <c r="AK32" s="674"/>
      <c r="AL32" s="643">
        <v>0.2</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98.8</v>
      </c>
      <c r="BH32" s="605"/>
      <c r="BI32" s="605"/>
      <c r="BJ32" s="605"/>
      <c r="BK32" s="605"/>
      <c r="BL32" s="605"/>
      <c r="BM32" s="668">
        <v>95.7</v>
      </c>
      <c r="BN32" s="605"/>
      <c r="BO32" s="605"/>
      <c r="BP32" s="605"/>
      <c r="BQ32" s="662"/>
      <c r="BR32" s="683">
        <v>99.5</v>
      </c>
      <c r="BS32" s="605"/>
      <c r="BT32" s="605"/>
      <c r="BU32" s="605"/>
      <c r="BV32" s="605"/>
      <c r="BW32" s="605"/>
      <c r="BX32" s="668">
        <v>93.7</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1323710</v>
      </c>
      <c r="S33" s="621"/>
      <c r="T33" s="621"/>
      <c r="U33" s="621"/>
      <c r="V33" s="621"/>
      <c r="W33" s="621"/>
      <c r="X33" s="621"/>
      <c r="Y33" s="622"/>
      <c r="Z33" s="673">
        <v>12.4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5385931</v>
      </c>
      <c r="CS33" s="639"/>
      <c r="CT33" s="639"/>
      <c r="CU33" s="639"/>
      <c r="CV33" s="639"/>
      <c r="CW33" s="639"/>
      <c r="CX33" s="639"/>
      <c r="CY33" s="640"/>
      <c r="CZ33" s="623">
        <v>52.1</v>
      </c>
      <c r="DA33" s="641"/>
      <c r="DB33" s="641"/>
      <c r="DC33" s="642"/>
      <c r="DD33" s="626">
        <v>4188554</v>
      </c>
      <c r="DE33" s="639"/>
      <c r="DF33" s="639"/>
      <c r="DG33" s="639"/>
      <c r="DH33" s="639"/>
      <c r="DI33" s="639"/>
      <c r="DJ33" s="639"/>
      <c r="DK33" s="640"/>
      <c r="DL33" s="626">
        <v>1917311</v>
      </c>
      <c r="DM33" s="639"/>
      <c r="DN33" s="639"/>
      <c r="DO33" s="639"/>
      <c r="DP33" s="639"/>
      <c r="DQ33" s="639"/>
      <c r="DR33" s="639"/>
      <c r="DS33" s="639"/>
      <c r="DT33" s="639"/>
      <c r="DU33" s="639"/>
      <c r="DV33" s="640"/>
      <c r="DW33" s="643">
        <v>38.6</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1316254</v>
      </c>
      <c r="CS34" s="621"/>
      <c r="CT34" s="621"/>
      <c r="CU34" s="621"/>
      <c r="CV34" s="621"/>
      <c r="CW34" s="621"/>
      <c r="CX34" s="621"/>
      <c r="CY34" s="622"/>
      <c r="CZ34" s="623">
        <v>12.7</v>
      </c>
      <c r="DA34" s="641"/>
      <c r="DB34" s="641"/>
      <c r="DC34" s="642"/>
      <c r="DD34" s="626">
        <v>923515</v>
      </c>
      <c r="DE34" s="621"/>
      <c r="DF34" s="621"/>
      <c r="DG34" s="621"/>
      <c r="DH34" s="621"/>
      <c r="DI34" s="621"/>
      <c r="DJ34" s="621"/>
      <c r="DK34" s="622"/>
      <c r="DL34" s="626">
        <v>723355</v>
      </c>
      <c r="DM34" s="621"/>
      <c r="DN34" s="621"/>
      <c r="DO34" s="621"/>
      <c r="DP34" s="621"/>
      <c r="DQ34" s="621"/>
      <c r="DR34" s="621"/>
      <c r="DS34" s="621"/>
      <c r="DT34" s="621"/>
      <c r="DU34" s="621"/>
      <c r="DV34" s="622"/>
      <c r="DW34" s="643">
        <v>14.6</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211710</v>
      </c>
      <c r="S35" s="621"/>
      <c r="T35" s="621"/>
      <c r="U35" s="621"/>
      <c r="V35" s="621"/>
      <c r="W35" s="621"/>
      <c r="X35" s="621"/>
      <c r="Y35" s="622"/>
      <c r="Z35" s="673">
        <v>2</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768572</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18084</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239496</v>
      </c>
      <c r="CS35" s="639"/>
      <c r="CT35" s="639"/>
      <c r="CU35" s="639"/>
      <c r="CV35" s="639"/>
      <c r="CW35" s="639"/>
      <c r="CX35" s="639"/>
      <c r="CY35" s="640"/>
      <c r="CZ35" s="623">
        <v>2.2999999999999998</v>
      </c>
      <c r="DA35" s="641"/>
      <c r="DB35" s="641"/>
      <c r="DC35" s="642"/>
      <c r="DD35" s="626">
        <v>196897</v>
      </c>
      <c r="DE35" s="639"/>
      <c r="DF35" s="639"/>
      <c r="DG35" s="639"/>
      <c r="DH35" s="639"/>
      <c r="DI35" s="639"/>
      <c r="DJ35" s="639"/>
      <c r="DK35" s="640"/>
      <c r="DL35" s="626">
        <v>196897</v>
      </c>
      <c r="DM35" s="639"/>
      <c r="DN35" s="639"/>
      <c r="DO35" s="639"/>
      <c r="DP35" s="639"/>
      <c r="DQ35" s="639"/>
      <c r="DR35" s="639"/>
      <c r="DS35" s="639"/>
      <c r="DT35" s="639"/>
      <c r="DU35" s="639"/>
      <c r="DV35" s="640"/>
      <c r="DW35" s="643">
        <v>4</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10684603</v>
      </c>
      <c r="S36" s="661"/>
      <c r="T36" s="661"/>
      <c r="U36" s="661"/>
      <c r="V36" s="661"/>
      <c r="W36" s="661"/>
      <c r="X36" s="661"/>
      <c r="Y36" s="664"/>
      <c r="Z36" s="665">
        <v>100</v>
      </c>
      <c r="AA36" s="665"/>
      <c r="AB36" s="665"/>
      <c r="AC36" s="665"/>
      <c r="AD36" s="666">
        <v>4750717</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150542</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927</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1676867</v>
      </c>
      <c r="CS36" s="621"/>
      <c r="CT36" s="621"/>
      <c r="CU36" s="621"/>
      <c r="CV36" s="621"/>
      <c r="CW36" s="621"/>
      <c r="CX36" s="621"/>
      <c r="CY36" s="622"/>
      <c r="CZ36" s="623">
        <v>16.2</v>
      </c>
      <c r="DA36" s="641"/>
      <c r="DB36" s="641"/>
      <c r="DC36" s="642"/>
      <c r="DD36" s="626">
        <v>1087281</v>
      </c>
      <c r="DE36" s="621"/>
      <c r="DF36" s="621"/>
      <c r="DG36" s="621"/>
      <c r="DH36" s="621"/>
      <c r="DI36" s="621"/>
      <c r="DJ36" s="621"/>
      <c r="DK36" s="622"/>
      <c r="DL36" s="626">
        <v>589699</v>
      </c>
      <c r="DM36" s="621"/>
      <c r="DN36" s="621"/>
      <c r="DO36" s="621"/>
      <c r="DP36" s="621"/>
      <c r="DQ36" s="621"/>
      <c r="DR36" s="621"/>
      <c r="DS36" s="621"/>
      <c r="DT36" s="621"/>
      <c r="DU36" s="621"/>
      <c r="DV36" s="622"/>
      <c r="DW36" s="643">
        <v>11.9</v>
      </c>
      <c r="DX36" s="644"/>
      <c r="DY36" s="644"/>
      <c r="DZ36" s="644"/>
      <c r="EA36" s="644"/>
      <c r="EB36" s="644"/>
      <c r="EC36" s="645"/>
    </row>
    <row r="37" spans="2:133" ht="11.25" customHeight="1">
      <c r="AQ37" s="646" t="s">
        <v>312</v>
      </c>
      <c r="AR37" s="647"/>
      <c r="AS37" s="647"/>
      <c r="AT37" s="647"/>
      <c r="AU37" s="647"/>
      <c r="AV37" s="647"/>
      <c r="AW37" s="647"/>
      <c r="AX37" s="647"/>
      <c r="AY37" s="648"/>
      <c r="AZ37" s="620">
        <v>110204</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1629</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364914</v>
      </c>
      <c r="CS37" s="639"/>
      <c r="CT37" s="639"/>
      <c r="CU37" s="639"/>
      <c r="CV37" s="639"/>
      <c r="CW37" s="639"/>
      <c r="CX37" s="639"/>
      <c r="CY37" s="640"/>
      <c r="CZ37" s="623">
        <v>3.5</v>
      </c>
      <c r="DA37" s="641"/>
      <c r="DB37" s="641"/>
      <c r="DC37" s="642"/>
      <c r="DD37" s="626">
        <v>346914</v>
      </c>
      <c r="DE37" s="639"/>
      <c r="DF37" s="639"/>
      <c r="DG37" s="639"/>
      <c r="DH37" s="639"/>
      <c r="DI37" s="639"/>
      <c r="DJ37" s="639"/>
      <c r="DK37" s="640"/>
      <c r="DL37" s="626">
        <v>341380</v>
      </c>
      <c r="DM37" s="639"/>
      <c r="DN37" s="639"/>
      <c r="DO37" s="639"/>
      <c r="DP37" s="639"/>
      <c r="DQ37" s="639"/>
      <c r="DR37" s="639"/>
      <c r="DS37" s="639"/>
      <c r="DT37" s="639"/>
      <c r="DU37" s="639"/>
      <c r="DV37" s="640"/>
      <c r="DW37" s="643">
        <v>6.9</v>
      </c>
      <c r="DX37" s="644"/>
      <c r="DY37" s="644"/>
      <c r="DZ37" s="644"/>
      <c r="EA37" s="644"/>
      <c r="EB37" s="644"/>
      <c r="EC37" s="645"/>
    </row>
    <row r="38" spans="2:133" ht="11.25" customHeight="1">
      <c r="AQ38" s="646" t="s">
        <v>315</v>
      </c>
      <c r="AR38" s="647"/>
      <c r="AS38" s="647"/>
      <c r="AT38" s="647"/>
      <c r="AU38" s="647"/>
      <c r="AV38" s="647"/>
      <c r="AW38" s="647"/>
      <c r="AX38" s="647"/>
      <c r="AY38" s="648"/>
      <c r="AZ38" s="620">
        <v>37334</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3090</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470492</v>
      </c>
      <c r="CS38" s="621"/>
      <c r="CT38" s="621"/>
      <c r="CU38" s="621"/>
      <c r="CV38" s="621"/>
      <c r="CW38" s="621"/>
      <c r="CX38" s="621"/>
      <c r="CY38" s="622"/>
      <c r="CZ38" s="623">
        <v>4.5</v>
      </c>
      <c r="DA38" s="641"/>
      <c r="DB38" s="641"/>
      <c r="DC38" s="642"/>
      <c r="DD38" s="626">
        <v>386277</v>
      </c>
      <c r="DE38" s="621"/>
      <c r="DF38" s="621"/>
      <c r="DG38" s="621"/>
      <c r="DH38" s="621"/>
      <c r="DI38" s="621"/>
      <c r="DJ38" s="621"/>
      <c r="DK38" s="622"/>
      <c r="DL38" s="626">
        <v>381580</v>
      </c>
      <c r="DM38" s="621"/>
      <c r="DN38" s="621"/>
      <c r="DO38" s="621"/>
      <c r="DP38" s="621"/>
      <c r="DQ38" s="621"/>
      <c r="DR38" s="621"/>
      <c r="DS38" s="621"/>
      <c r="DT38" s="621"/>
      <c r="DU38" s="621"/>
      <c r="DV38" s="622"/>
      <c r="DW38" s="643">
        <v>7.7</v>
      </c>
      <c r="DX38" s="644"/>
      <c r="DY38" s="644"/>
      <c r="DZ38" s="644"/>
      <c r="EA38" s="644"/>
      <c r="EB38" s="644"/>
      <c r="EC38" s="645"/>
    </row>
    <row r="39" spans="2:133" ht="11.25" customHeight="1">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121</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1564433</v>
      </c>
      <c r="CS39" s="639"/>
      <c r="CT39" s="639"/>
      <c r="CU39" s="639"/>
      <c r="CV39" s="639"/>
      <c r="CW39" s="639"/>
      <c r="CX39" s="639"/>
      <c r="CY39" s="640"/>
      <c r="CZ39" s="623">
        <v>15.1</v>
      </c>
      <c r="DA39" s="641"/>
      <c r="DB39" s="641"/>
      <c r="DC39" s="642"/>
      <c r="DD39" s="626">
        <v>1478995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105502</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88</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118389</v>
      </c>
      <c r="CS40" s="621"/>
      <c r="CT40" s="621"/>
      <c r="CU40" s="621"/>
      <c r="CV40" s="621"/>
      <c r="CW40" s="621"/>
      <c r="CX40" s="621"/>
      <c r="CY40" s="622"/>
      <c r="CZ40" s="623">
        <v>1.1000000000000001</v>
      </c>
      <c r="DA40" s="641"/>
      <c r="DB40" s="641"/>
      <c r="DC40" s="642"/>
      <c r="DD40" s="626">
        <v>115589</v>
      </c>
      <c r="DE40" s="621"/>
      <c r="DF40" s="621"/>
      <c r="DG40" s="621"/>
      <c r="DH40" s="621"/>
      <c r="DI40" s="621"/>
      <c r="DJ40" s="621"/>
      <c r="DK40" s="622"/>
      <c r="DL40" s="626">
        <v>25780</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315</v>
      </c>
      <c r="AR41" s="659"/>
      <c r="AS41" s="659"/>
      <c r="AT41" s="659"/>
      <c r="AU41" s="659"/>
      <c r="AV41" s="659"/>
      <c r="AW41" s="659"/>
      <c r="AX41" s="659"/>
      <c r="AY41" s="660"/>
      <c r="AZ41" s="604">
        <v>364990</v>
      </c>
      <c r="BA41" s="661"/>
      <c r="BB41" s="661"/>
      <c r="BC41" s="661"/>
      <c r="BD41" s="605"/>
      <c r="BE41" s="605"/>
      <c r="BF41" s="662"/>
      <c r="BG41" s="652"/>
      <c r="BH41" s="653"/>
      <c r="BI41" s="653"/>
      <c r="BJ41" s="653"/>
      <c r="BK41" s="653"/>
      <c r="BL41" s="191"/>
      <c r="BM41" s="659" t="s">
        <v>326</v>
      </c>
      <c r="BN41" s="659"/>
      <c r="BO41" s="659"/>
      <c r="BP41" s="659"/>
      <c r="BQ41" s="659"/>
      <c r="BR41" s="659"/>
      <c r="BS41" s="659"/>
      <c r="BT41" s="659"/>
      <c r="BU41" s="660"/>
      <c r="BV41" s="604">
        <v>270</v>
      </c>
      <c r="BW41" s="661"/>
      <c r="BX41" s="661"/>
      <c r="BY41" s="661"/>
      <c r="BZ41" s="661"/>
      <c r="CA41" s="661"/>
      <c r="CB41" s="663"/>
      <c r="CD41" s="657" t="s">
        <v>327</v>
      </c>
      <c r="CE41" s="654"/>
      <c r="CF41" s="654"/>
      <c r="CG41" s="654"/>
      <c r="CH41" s="654"/>
      <c r="CI41" s="654"/>
      <c r="CJ41" s="654"/>
      <c r="CK41" s="654"/>
      <c r="CL41" s="654"/>
      <c r="CM41" s="654"/>
      <c r="CN41" s="654"/>
      <c r="CO41" s="654"/>
      <c r="CP41" s="654"/>
      <c r="CQ41" s="655"/>
      <c r="CR41" s="620" t="s">
        <v>328</v>
      </c>
      <c r="CS41" s="639"/>
      <c r="CT41" s="639"/>
      <c r="CU41" s="639"/>
      <c r="CV41" s="639"/>
      <c r="CW41" s="639"/>
      <c r="CX41" s="639"/>
      <c r="CY41" s="640"/>
      <c r="CZ41" s="623" t="s">
        <v>328</v>
      </c>
      <c r="DA41" s="641"/>
      <c r="DB41" s="641"/>
      <c r="DC41" s="642"/>
      <c r="DD41" s="626" t="s">
        <v>328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330</v>
      </c>
      <c r="CE42" s="618"/>
      <c r="CF42" s="618"/>
      <c r="CG42" s="618"/>
      <c r="CH42" s="618"/>
      <c r="CI42" s="618"/>
      <c r="CJ42" s="618"/>
      <c r="CK42" s="618"/>
      <c r="CL42" s="618"/>
      <c r="CM42" s="618"/>
      <c r="CN42" s="618"/>
      <c r="CO42" s="618"/>
      <c r="CP42" s="618"/>
      <c r="CQ42" s="619"/>
      <c r="CR42" s="620">
        <v>2034636</v>
      </c>
      <c r="CS42" s="621"/>
      <c r="CT42" s="621"/>
      <c r="CU42" s="621"/>
      <c r="CV42" s="621"/>
      <c r="CW42" s="621"/>
      <c r="CX42" s="621"/>
      <c r="CY42" s="622"/>
      <c r="CZ42" s="623">
        <v>19.7</v>
      </c>
      <c r="DA42" s="624"/>
      <c r="DB42" s="624"/>
      <c r="DC42" s="625"/>
      <c r="DD42" s="626">
        <v>479470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332</v>
      </c>
      <c r="CE43" s="618"/>
      <c r="CF43" s="618"/>
      <c r="CG43" s="618"/>
      <c r="CH43" s="618"/>
      <c r="CI43" s="618"/>
      <c r="CJ43" s="618"/>
      <c r="CK43" s="618"/>
      <c r="CL43" s="618"/>
      <c r="CM43" s="618"/>
      <c r="CN43" s="618"/>
      <c r="CO43" s="618"/>
      <c r="CP43" s="618"/>
      <c r="CQ43" s="619"/>
      <c r="CR43" s="620">
        <v>8089</v>
      </c>
      <c r="CS43" s="639"/>
      <c r="CT43" s="639"/>
      <c r="CU43" s="639"/>
      <c r="CV43" s="639"/>
      <c r="CW43" s="639"/>
      <c r="CX43" s="639"/>
      <c r="CY43" s="640"/>
      <c r="CZ43" s="623">
        <v>0.1</v>
      </c>
      <c r="DA43" s="641"/>
      <c r="DB43" s="641"/>
      <c r="DC43" s="642"/>
      <c r="DD43" s="626">
        <v>8089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333</v>
      </c>
      <c r="CD44" s="633" t="s">
        <v>286</v>
      </c>
      <c r="CE44" s="634"/>
      <c r="CF44" s="617" t="s">
        <v>334</v>
      </c>
      <c r="CG44" s="618"/>
      <c r="CH44" s="618"/>
      <c r="CI44" s="618"/>
      <c r="CJ44" s="618"/>
      <c r="CK44" s="618"/>
      <c r="CL44" s="618"/>
      <c r="CM44" s="618"/>
      <c r="CN44" s="618"/>
      <c r="CO44" s="618"/>
      <c r="CP44" s="618"/>
      <c r="CQ44" s="619"/>
      <c r="CR44" s="620">
        <v>1009986</v>
      </c>
      <c r="CS44" s="621"/>
      <c r="CT44" s="621"/>
      <c r="CU44" s="621"/>
      <c r="CV44" s="621"/>
      <c r="CW44" s="621"/>
      <c r="CX44" s="621"/>
      <c r="CY44" s="622"/>
      <c r="CZ44" s="623">
        <v>9.8000000000000007</v>
      </c>
      <c r="DA44" s="624"/>
      <c r="DB44" s="624"/>
      <c r="DC44" s="625"/>
      <c r="DD44" s="626">
        <v>226779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335</v>
      </c>
      <c r="CG45" s="618"/>
      <c r="CH45" s="618"/>
      <c r="CI45" s="618"/>
      <c r="CJ45" s="618"/>
      <c r="CK45" s="618"/>
      <c r="CL45" s="618"/>
      <c r="CM45" s="618"/>
      <c r="CN45" s="618"/>
      <c r="CO45" s="618"/>
      <c r="CP45" s="618"/>
      <c r="CQ45" s="619"/>
      <c r="CR45" s="620">
        <v>113268</v>
      </c>
      <c r="CS45" s="639"/>
      <c r="CT45" s="639"/>
      <c r="CU45" s="639"/>
      <c r="CV45" s="639"/>
      <c r="CW45" s="639"/>
      <c r="CX45" s="639"/>
      <c r="CY45" s="640"/>
      <c r="CZ45" s="623">
        <v>1.1000000000000001</v>
      </c>
      <c r="DA45" s="641"/>
      <c r="DB45" s="641"/>
      <c r="DC45" s="642"/>
      <c r="DD45" s="626">
        <v>24038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336</v>
      </c>
      <c r="CG46" s="618"/>
      <c r="CH46" s="618"/>
      <c r="CI46" s="618"/>
      <c r="CJ46" s="618"/>
      <c r="CK46" s="618"/>
      <c r="CL46" s="618"/>
      <c r="CM46" s="618"/>
      <c r="CN46" s="618"/>
      <c r="CO46" s="618"/>
      <c r="CP46" s="618"/>
      <c r="CQ46" s="619"/>
      <c r="CR46" s="620">
        <v>878366</v>
      </c>
      <c r="CS46" s="621"/>
      <c r="CT46" s="621"/>
      <c r="CU46" s="621"/>
      <c r="CV46" s="621"/>
      <c r="CW46" s="621"/>
      <c r="CX46" s="621"/>
      <c r="CY46" s="622"/>
      <c r="CZ46" s="623">
        <v>8.5</v>
      </c>
      <c r="DA46" s="624"/>
      <c r="DB46" s="624"/>
      <c r="DC46" s="625"/>
      <c r="DD46" s="626">
        <v>197935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337</v>
      </c>
      <c r="CG47" s="618"/>
      <c r="CH47" s="618"/>
      <c r="CI47" s="618"/>
      <c r="CJ47" s="618"/>
      <c r="CK47" s="618"/>
      <c r="CL47" s="618"/>
      <c r="CM47" s="618"/>
      <c r="CN47" s="618"/>
      <c r="CO47" s="618"/>
      <c r="CP47" s="618"/>
      <c r="CQ47" s="619"/>
      <c r="CR47" s="620">
        <v>1024650</v>
      </c>
      <c r="CS47" s="639"/>
      <c r="CT47" s="639"/>
      <c r="CU47" s="639"/>
      <c r="CV47" s="639"/>
      <c r="CW47" s="639"/>
      <c r="CX47" s="639"/>
      <c r="CY47" s="640"/>
      <c r="CZ47" s="623">
        <v>9.9</v>
      </c>
      <c r="DA47" s="641"/>
      <c r="DB47" s="641"/>
      <c r="DC47" s="642"/>
      <c r="DD47" s="626">
        <v>252691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338</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339</v>
      </c>
      <c r="CE49" s="602"/>
      <c r="CF49" s="602"/>
      <c r="CG49" s="602"/>
      <c r="CH49" s="602"/>
      <c r="CI49" s="602"/>
      <c r="CJ49" s="602"/>
      <c r="CK49" s="602"/>
      <c r="CL49" s="602"/>
      <c r="CM49" s="602"/>
      <c r="CN49" s="602"/>
      <c r="CO49" s="602"/>
      <c r="CP49" s="602"/>
      <c r="CQ49" s="603"/>
      <c r="CR49" s="604">
        <v>10344641</v>
      </c>
      <c r="CS49" s="605"/>
      <c r="CT49" s="605"/>
      <c r="CU49" s="605"/>
      <c r="CV49" s="605"/>
      <c r="CW49" s="605"/>
      <c r="CX49" s="605"/>
      <c r="CY49" s="606"/>
      <c r="CZ49" s="607">
        <v>100</v>
      </c>
      <c r="DA49" s="608"/>
      <c r="DB49" s="608"/>
      <c r="DC49" s="609"/>
      <c r="DD49" s="610">
        <v>6949148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341</v>
      </c>
      <c r="DK2" s="1141"/>
      <c r="DL2" s="1141"/>
      <c r="DM2" s="1141"/>
      <c r="DN2" s="1141"/>
      <c r="DO2" s="1142"/>
      <c r="DP2" s="202"/>
      <c r="DQ2" s="1140" t="s">
        <v>342</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3"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9"/>
      <c r="BA5" s="209"/>
      <c r="BB5" s="209"/>
      <c r="BC5" s="209"/>
      <c r="BD5" s="209"/>
      <c r="BE5" s="210"/>
      <c r="BF5" s="210"/>
      <c r="BG5" s="210"/>
      <c r="BH5" s="210"/>
      <c r="BI5" s="210"/>
      <c r="BJ5" s="210"/>
      <c r="BK5" s="210"/>
      <c r="BL5" s="210"/>
      <c r="BM5" s="210"/>
      <c r="BN5" s="210"/>
      <c r="BO5" s="210"/>
      <c r="BP5" s="210"/>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8" t="s">
        <v>359</v>
      </c>
      <c r="DH5" s="1129"/>
      <c r="DI5" s="1129"/>
      <c r="DJ5" s="1129"/>
      <c r="DK5" s="1130"/>
      <c r="DL5" s="1128" t="s">
        <v>360</v>
      </c>
      <c r="DM5" s="1129"/>
      <c r="DN5" s="1129"/>
      <c r="DO5" s="1129"/>
      <c r="DP5" s="1130"/>
      <c r="DQ5" s="1030" t="s">
        <v>361</v>
      </c>
      <c r="DR5" s="1031"/>
      <c r="DS5" s="1031"/>
      <c r="DT5" s="1031"/>
      <c r="DU5" s="1032"/>
      <c r="DV5" s="1030" t="s">
        <v>352</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362</v>
      </c>
      <c r="C7" s="1080"/>
      <c r="D7" s="1080"/>
      <c r="E7" s="1080"/>
      <c r="F7" s="1080"/>
      <c r="G7" s="1080"/>
      <c r="H7" s="1080"/>
      <c r="I7" s="1080"/>
      <c r="J7" s="1080"/>
      <c r="K7" s="1080"/>
      <c r="L7" s="1080"/>
      <c r="M7" s="1080"/>
      <c r="N7" s="1080"/>
      <c r="O7" s="1080"/>
      <c r="P7" s="1081"/>
      <c r="Q7" s="1134">
        <v>10740</v>
      </c>
      <c r="R7" s="1135"/>
      <c r="S7" s="1135"/>
      <c r="T7" s="1135"/>
      <c r="U7" s="1135"/>
      <c r="V7" s="1135">
        <v>10400</v>
      </c>
      <c r="W7" s="1135"/>
      <c r="X7" s="1135"/>
      <c r="Y7" s="1135"/>
      <c r="Z7" s="1135"/>
      <c r="AA7" s="1135">
        <v>340</v>
      </c>
      <c r="AB7" s="1135"/>
      <c r="AC7" s="1135"/>
      <c r="AD7" s="1135"/>
      <c r="AE7" s="1136"/>
      <c r="AF7" s="1137">
        <v>164</v>
      </c>
      <c r="AG7" s="1138"/>
      <c r="AH7" s="1138"/>
      <c r="AI7" s="1138"/>
      <c r="AJ7" s="1139"/>
      <c r="AK7" s="1121">
        <v>1484</v>
      </c>
      <c r="AL7" s="1122"/>
      <c r="AM7" s="1122"/>
      <c r="AN7" s="1122"/>
      <c r="AO7" s="1122"/>
      <c r="AP7" s="1122">
        <v>8854</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363</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364</v>
      </c>
      <c r="B23" s="973" t="s">
        <v>365</v>
      </c>
      <c r="C23" s="974"/>
      <c r="D23" s="974"/>
      <c r="E23" s="974"/>
      <c r="F23" s="974"/>
      <c r="G23" s="974"/>
      <c r="H23" s="974"/>
      <c r="I23" s="974"/>
      <c r="J23" s="974"/>
      <c r="K23" s="974"/>
      <c r="L23" s="974"/>
      <c r="M23" s="974"/>
      <c r="N23" s="974"/>
      <c r="O23" s="974"/>
      <c r="P23" s="975"/>
      <c r="Q23" s="1097">
        <f>SUM(Q7:U22)</f>
        <v>10740</v>
      </c>
      <c r="R23" s="1098"/>
      <c r="S23" s="1098"/>
      <c r="T23" s="1098"/>
      <c r="U23" s="1098"/>
      <c r="V23" s="1099">
        <f t="shared" ref="V23" si="0">SUM(V7:Z22)</f>
        <v>10400</v>
      </c>
      <c r="W23" s="1095"/>
      <c r="X23" s="1095"/>
      <c r="Y23" s="1095"/>
      <c r="Z23" s="1100"/>
      <c r="AA23" s="1099">
        <f t="shared" ref="AA23" si="1">SUM(AA7:AE22)</f>
        <v>340</v>
      </c>
      <c r="AB23" s="1095"/>
      <c r="AC23" s="1095"/>
      <c r="AD23" s="1095"/>
      <c r="AE23" s="1096"/>
      <c r="AF23" s="1101">
        <v>164</v>
      </c>
      <c r="AG23" s="1098"/>
      <c r="AH23" s="1098"/>
      <c r="AI23" s="1098"/>
      <c r="AJ23" s="1102"/>
      <c r="AK23" s="1103"/>
      <c r="AL23" s="1104"/>
      <c r="AM23" s="1104"/>
      <c r="AN23" s="1104"/>
      <c r="AO23" s="1104"/>
      <c r="AP23" s="1099">
        <f t="shared" ref="AP23" si="2">SUM(AP7:AT22)</f>
        <v>8854</v>
      </c>
      <c r="AQ23" s="1095"/>
      <c r="AR23" s="1095"/>
      <c r="AS23" s="1095"/>
      <c r="AT23" s="1100"/>
      <c r="AU23" s="1105"/>
      <c r="AV23" s="1105"/>
      <c r="AW23" s="1105"/>
      <c r="AX23" s="1105"/>
      <c r="AY23" s="1106"/>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345</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352</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376</v>
      </c>
      <c r="C28" s="1080"/>
      <c r="D28" s="1080"/>
      <c r="E28" s="1080"/>
      <c r="F28" s="1080"/>
      <c r="G28" s="1080"/>
      <c r="H28" s="1080"/>
      <c r="I28" s="1080"/>
      <c r="J28" s="1080"/>
      <c r="K28" s="1080"/>
      <c r="L28" s="1080"/>
      <c r="M28" s="1080"/>
      <c r="N28" s="1080"/>
      <c r="O28" s="1080"/>
      <c r="P28" s="1081"/>
      <c r="Q28" s="1082">
        <v>1484</v>
      </c>
      <c r="R28" s="1083"/>
      <c r="S28" s="1083"/>
      <c r="T28" s="1083"/>
      <c r="U28" s="1083"/>
      <c r="V28" s="1083">
        <v>1466</v>
      </c>
      <c r="W28" s="1083"/>
      <c r="X28" s="1083"/>
      <c r="Y28" s="1083"/>
      <c r="Z28" s="1083"/>
      <c r="AA28" s="1083">
        <v>18</v>
      </c>
      <c r="AB28" s="1083"/>
      <c r="AC28" s="1083"/>
      <c r="AD28" s="1083"/>
      <c r="AE28" s="1084"/>
      <c r="AF28" s="1085">
        <v>18</v>
      </c>
      <c r="AG28" s="1083"/>
      <c r="AH28" s="1083"/>
      <c r="AI28" s="1083"/>
      <c r="AJ28" s="1086"/>
      <c r="AK28" s="1087">
        <v>106</v>
      </c>
      <c r="AL28" s="1075"/>
      <c r="AM28" s="1075"/>
      <c r="AN28" s="1075"/>
      <c r="AO28" s="1075"/>
      <c r="AP28" s="1075" t="s">
        <v>528</v>
      </c>
      <c r="AQ28" s="1075"/>
      <c r="AR28" s="1075"/>
      <c r="AS28" s="1075"/>
      <c r="AT28" s="1075"/>
      <c r="AU28" s="1075" t="s">
        <v>528</v>
      </c>
      <c r="AV28" s="1075"/>
      <c r="AW28" s="1075"/>
      <c r="AX28" s="1075"/>
      <c r="AY28" s="1075"/>
      <c r="AZ28" s="1076" t="s">
        <v>528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377</v>
      </c>
      <c r="C29" s="1067"/>
      <c r="D29" s="1067"/>
      <c r="E29" s="1067"/>
      <c r="F29" s="1067"/>
      <c r="G29" s="1067"/>
      <c r="H29" s="1067"/>
      <c r="I29" s="1067"/>
      <c r="J29" s="1067"/>
      <c r="K29" s="1067"/>
      <c r="L29" s="1067"/>
      <c r="M29" s="1067"/>
      <c r="N29" s="1067"/>
      <c r="O29" s="1067"/>
      <c r="P29" s="1068"/>
      <c r="Q29" s="1072">
        <v>1091</v>
      </c>
      <c r="R29" s="1073"/>
      <c r="S29" s="1073"/>
      <c r="T29" s="1073"/>
      <c r="U29" s="1073"/>
      <c r="V29" s="1073">
        <v>1065</v>
      </c>
      <c r="W29" s="1073"/>
      <c r="X29" s="1073"/>
      <c r="Y29" s="1073"/>
      <c r="Z29" s="1073"/>
      <c r="AA29" s="1073">
        <v>26</v>
      </c>
      <c r="AB29" s="1073"/>
      <c r="AC29" s="1073"/>
      <c r="AD29" s="1073"/>
      <c r="AE29" s="1074"/>
      <c r="AF29" s="1048">
        <v>26</v>
      </c>
      <c r="AG29" s="1049"/>
      <c r="AH29" s="1049"/>
      <c r="AI29" s="1049"/>
      <c r="AJ29" s="1050"/>
      <c r="AK29" s="1009">
        <v>181</v>
      </c>
      <c r="AL29" s="1000"/>
      <c r="AM29" s="1000"/>
      <c r="AN29" s="1000"/>
      <c r="AO29" s="1000"/>
      <c r="AP29" s="1000" t="s">
        <v>528</v>
      </c>
      <c r="AQ29" s="1000"/>
      <c r="AR29" s="1000"/>
      <c r="AS29" s="1000"/>
      <c r="AT29" s="1000"/>
      <c r="AU29" s="1000" t="s">
        <v>528</v>
      </c>
      <c r="AV29" s="1000"/>
      <c r="AW29" s="1000"/>
      <c r="AX29" s="1000"/>
      <c r="AY29" s="1000"/>
      <c r="AZ29" s="1071" t="s">
        <v>528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378</v>
      </c>
      <c r="C30" s="1067"/>
      <c r="D30" s="1067"/>
      <c r="E30" s="1067"/>
      <c r="F30" s="1067"/>
      <c r="G30" s="1067"/>
      <c r="H30" s="1067"/>
      <c r="I30" s="1067"/>
      <c r="J30" s="1067"/>
      <c r="K30" s="1067"/>
      <c r="L30" s="1067"/>
      <c r="M30" s="1067"/>
      <c r="N30" s="1067"/>
      <c r="O30" s="1067"/>
      <c r="P30" s="1068"/>
      <c r="Q30" s="1072">
        <v>159</v>
      </c>
      <c r="R30" s="1073"/>
      <c r="S30" s="1073"/>
      <c r="T30" s="1073"/>
      <c r="U30" s="1073"/>
      <c r="V30" s="1073">
        <v>159</v>
      </c>
      <c r="W30" s="1073"/>
      <c r="X30" s="1073"/>
      <c r="Y30" s="1073"/>
      <c r="Z30" s="1073"/>
      <c r="AA30" s="1073">
        <v>1</v>
      </c>
      <c r="AB30" s="1073"/>
      <c r="AC30" s="1073"/>
      <c r="AD30" s="1073"/>
      <c r="AE30" s="1074"/>
      <c r="AF30" s="1048">
        <v>1</v>
      </c>
      <c r="AG30" s="1049"/>
      <c r="AH30" s="1049"/>
      <c r="AI30" s="1049"/>
      <c r="AJ30" s="1050"/>
      <c r="AK30" s="1009">
        <v>55</v>
      </c>
      <c r="AL30" s="1000"/>
      <c r="AM30" s="1000"/>
      <c r="AN30" s="1000"/>
      <c r="AO30" s="1000"/>
      <c r="AP30" s="1000" t="s">
        <v>528</v>
      </c>
      <c r="AQ30" s="1000"/>
      <c r="AR30" s="1000"/>
      <c r="AS30" s="1000"/>
      <c r="AT30" s="1000"/>
      <c r="AU30" s="1000" t="s">
        <v>528</v>
      </c>
      <c r="AV30" s="1000"/>
      <c r="AW30" s="1000"/>
      <c r="AX30" s="1000"/>
      <c r="AY30" s="1000"/>
      <c r="AZ30" s="1071" t="s">
        <v>528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379</v>
      </c>
      <c r="C31" s="1067"/>
      <c r="D31" s="1067"/>
      <c r="E31" s="1067"/>
      <c r="F31" s="1067"/>
      <c r="G31" s="1067"/>
      <c r="H31" s="1067"/>
      <c r="I31" s="1067"/>
      <c r="J31" s="1067"/>
      <c r="K31" s="1067"/>
      <c r="L31" s="1067"/>
      <c r="M31" s="1067"/>
      <c r="N31" s="1067"/>
      <c r="O31" s="1067"/>
      <c r="P31" s="1068"/>
      <c r="Q31" s="1072">
        <v>365</v>
      </c>
      <c r="R31" s="1073"/>
      <c r="S31" s="1073"/>
      <c r="T31" s="1073"/>
      <c r="U31" s="1073"/>
      <c r="V31" s="1073">
        <v>404</v>
      </c>
      <c r="W31" s="1073"/>
      <c r="X31" s="1073"/>
      <c r="Y31" s="1073"/>
      <c r="Z31" s="1073"/>
      <c r="AA31" s="1073">
        <v>-39</v>
      </c>
      <c r="AB31" s="1073"/>
      <c r="AC31" s="1073"/>
      <c r="AD31" s="1073"/>
      <c r="AE31" s="1074"/>
      <c r="AF31" s="1048">
        <v>112</v>
      </c>
      <c r="AG31" s="1049"/>
      <c r="AH31" s="1049"/>
      <c r="AI31" s="1049"/>
      <c r="AJ31" s="1050"/>
      <c r="AK31" s="1009">
        <v>30</v>
      </c>
      <c r="AL31" s="1000"/>
      <c r="AM31" s="1000"/>
      <c r="AN31" s="1000"/>
      <c r="AO31" s="1000"/>
      <c r="AP31" s="1000">
        <v>778</v>
      </c>
      <c r="AQ31" s="1000"/>
      <c r="AR31" s="1000"/>
      <c r="AS31" s="1000"/>
      <c r="AT31" s="1000"/>
      <c r="AU31" s="1000">
        <v>244</v>
      </c>
      <c r="AV31" s="1000"/>
      <c r="AW31" s="1000"/>
      <c r="AX31" s="1000"/>
      <c r="AY31" s="1000"/>
      <c r="AZ31" s="1071" t="s">
        <v>528</v>
      </c>
      <c r="BA31" s="1071"/>
      <c r="BB31" s="1071"/>
      <c r="BC31" s="1071"/>
      <c r="BD31" s="1071"/>
      <c r="BE31" s="1061" t="s">
        <v>380</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381</v>
      </c>
      <c r="C32" s="1067"/>
      <c r="D32" s="1067"/>
      <c r="E32" s="1067"/>
      <c r="F32" s="1067"/>
      <c r="G32" s="1067"/>
      <c r="H32" s="1067"/>
      <c r="I32" s="1067"/>
      <c r="J32" s="1067"/>
      <c r="K32" s="1067"/>
      <c r="L32" s="1067"/>
      <c r="M32" s="1067"/>
      <c r="N32" s="1067"/>
      <c r="O32" s="1067"/>
      <c r="P32" s="1068"/>
      <c r="Q32" s="1072">
        <v>289</v>
      </c>
      <c r="R32" s="1073"/>
      <c r="S32" s="1073"/>
      <c r="T32" s="1073"/>
      <c r="U32" s="1073"/>
      <c r="V32" s="1073">
        <v>312</v>
      </c>
      <c r="W32" s="1073"/>
      <c r="X32" s="1073"/>
      <c r="Y32" s="1073"/>
      <c r="Z32" s="1073"/>
      <c r="AA32" s="1073">
        <v>-23</v>
      </c>
      <c r="AB32" s="1073"/>
      <c r="AC32" s="1073"/>
      <c r="AD32" s="1073"/>
      <c r="AE32" s="1074"/>
      <c r="AF32" s="1048">
        <v>44</v>
      </c>
      <c r="AG32" s="1049"/>
      <c r="AH32" s="1049"/>
      <c r="AI32" s="1049"/>
      <c r="AJ32" s="1050"/>
      <c r="AK32" s="1009">
        <v>185</v>
      </c>
      <c r="AL32" s="1000"/>
      <c r="AM32" s="1000"/>
      <c r="AN32" s="1000"/>
      <c r="AO32" s="1000"/>
      <c r="AP32" s="1000">
        <v>760</v>
      </c>
      <c r="AQ32" s="1000"/>
      <c r="AR32" s="1000"/>
      <c r="AS32" s="1000"/>
      <c r="AT32" s="1000"/>
      <c r="AU32" s="1000">
        <v>446</v>
      </c>
      <c r="AV32" s="1000"/>
      <c r="AW32" s="1000"/>
      <c r="AX32" s="1000"/>
      <c r="AY32" s="1000"/>
      <c r="AZ32" s="1071" t="s">
        <v>529</v>
      </c>
      <c r="BA32" s="1071"/>
      <c r="BB32" s="1071"/>
      <c r="BC32" s="1071"/>
      <c r="BD32" s="1071"/>
      <c r="BE32" s="1061" t="s">
        <v>380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364</v>
      </c>
      <c r="B63" s="973" t="s">
        <v>383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201</v>
      </c>
      <c r="AG63" s="988"/>
      <c r="AH63" s="988"/>
      <c r="AI63" s="988"/>
      <c r="AJ63" s="1059"/>
      <c r="AK63" s="1060"/>
      <c r="AL63" s="992"/>
      <c r="AM63" s="992"/>
      <c r="AN63" s="992"/>
      <c r="AO63" s="992"/>
      <c r="AP63" s="988">
        <f>SUM(AP28:AT62)</f>
        <v>1538</v>
      </c>
      <c r="AQ63" s="988"/>
      <c r="AR63" s="988"/>
      <c r="AS63" s="988"/>
      <c r="AT63" s="988"/>
      <c r="AU63" s="988">
        <f>SUM(AU28:AY62)</f>
        <v>690</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385</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386</v>
      </c>
      <c r="AV66" s="1031"/>
      <c r="AW66" s="1031"/>
      <c r="AX66" s="1031"/>
      <c r="AY66" s="1032"/>
      <c r="AZ66" s="1030" t="s">
        <v>352</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530</v>
      </c>
      <c r="C68" s="1015"/>
      <c r="D68" s="1015"/>
      <c r="E68" s="1015"/>
      <c r="F68" s="1015"/>
      <c r="G68" s="1015"/>
      <c r="H68" s="1015"/>
      <c r="I68" s="1015"/>
      <c r="J68" s="1015"/>
      <c r="K68" s="1015"/>
      <c r="L68" s="1015"/>
      <c r="M68" s="1015"/>
      <c r="N68" s="1015"/>
      <c r="O68" s="1015"/>
      <c r="P68" s="1016"/>
      <c r="Q68" s="1017">
        <v>6063</v>
      </c>
      <c r="R68" s="1011"/>
      <c r="S68" s="1011"/>
      <c r="T68" s="1011"/>
      <c r="U68" s="1011"/>
      <c r="V68" s="1011">
        <v>5978</v>
      </c>
      <c r="W68" s="1011"/>
      <c r="X68" s="1011"/>
      <c r="Y68" s="1011"/>
      <c r="Z68" s="1011"/>
      <c r="AA68" s="1011">
        <v>84</v>
      </c>
      <c r="AB68" s="1011"/>
      <c r="AC68" s="1011"/>
      <c r="AD68" s="1011"/>
      <c r="AE68" s="1011"/>
      <c r="AF68" s="1011">
        <v>84</v>
      </c>
      <c r="AG68" s="1011"/>
      <c r="AH68" s="1011"/>
      <c r="AI68" s="1011"/>
      <c r="AJ68" s="1011"/>
      <c r="AK68" s="1011" t="s">
        <v>528</v>
      </c>
      <c r="AL68" s="1011"/>
      <c r="AM68" s="1011"/>
      <c r="AN68" s="1011"/>
      <c r="AO68" s="1011"/>
      <c r="AP68" s="1011">
        <v>222</v>
      </c>
      <c r="AQ68" s="1011"/>
      <c r="AR68" s="1011"/>
      <c r="AS68" s="1011"/>
      <c r="AT68" s="1011"/>
      <c r="AU68" s="1011">
        <v>26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531</v>
      </c>
      <c r="C69" s="1004"/>
      <c r="D69" s="1004"/>
      <c r="E69" s="1004"/>
      <c r="F69" s="1004"/>
      <c r="G69" s="1004"/>
      <c r="H69" s="1004"/>
      <c r="I69" s="1004"/>
      <c r="J69" s="1004"/>
      <c r="K69" s="1004"/>
      <c r="L69" s="1004"/>
      <c r="M69" s="1004"/>
      <c r="N69" s="1004"/>
      <c r="O69" s="1004"/>
      <c r="P69" s="1005"/>
      <c r="Q69" s="1006">
        <v>2834</v>
      </c>
      <c r="R69" s="1000"/>
      <c r="S69" s="1000"/>
      <c r="T69" s="1000"/>
      <c r="U69" s="1000"/>
      <c r="V69" s="1000">
        <v>2694</v>
      </c>
      <c r="W69" s="1000"/>
      <c r="X69" s="1000"/>
      <c r="Y69" s="1000"/>
      <c r="Z69" s="1000"/>
      <c r="AA69" s="1000">
        <v>140</v>
      </c>
      <c r="AB69" s="1000"/>
      <c r="AC69" s="1000"/>
      <c r="AD69" s="1000"/>
      <c r="AE69" s="1000"/>
      <c r="AF69" s="1000">
        <v>140</v>
      </c>
      <c r="AG69" s="1000"/>
      <c r="AH69" s="1000"/>
      <c r="AI69" s="1000"/>
      <c r="AJ69" s="1000"/>
      <c r="AK69" s="1000" t="s">
        <v>533</v>
      </c>
      <c r="AL69" s="1000"/>
      <c r="AM69" s="1000"/>
      <c r="AN69" s="1000"/>
      <c r="AO69" s="1000"/>
      <c r="AP69" s="1000">
        <v>1701</v>
      </c>
      <c r="AQ69" s="1000"/>
      <c r="AR69" s="1000"/>
      <c r="AS69" s="1000"/>
      <c r="AT69" s="1000"/>
      <c r="AU69" s="1000" t="s">
        <v>528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532</v>
      </c>
      <c r="C70" s="1004"/>
      <c r="D70" s="1004"/>
      <c r="E70" s="1004"/>
      <c r="F70" s="1004"/>
      <c r="G70" s="1004"/>
      <c r="H70" s="1004"/>
      <c r="I70" s="1004"/>
      <c r="J70" s="1004"/>
      <c r="K70" s="1004"/>
      <c r="L70" s="1004"/>
      <c r="M70" s="1004"/>
      <c r="N70" s="1004"/>
      <c r="O70" s="1004"/>
      <c r="P70" s="1005"/>
      <c r="Q70" s="1006">
        <v>333</v>
      </c>
      <c r="R70" s="1000"/>
      <c r="S70" s="1000"/>
      <c r="T70" s="1000"/>
      <c r="U70" s="1000"/>
      <c r="V70" s="1000">
        <v>299</v>
      </c>
      <c r="W70" s="1000"/>
      <c r="X70" s="1000"/>
      <c r="Y70" s="1000"/>
      <c r="Z70" s="1000"/>
      <c r="AA70" s="1000">
        <v>35</v>
      </c>
      <c r="AB70" s="1000"/>
      <c r="AC70" s="1000"/>
      <c r="AD70" s="1000"/>
      <c r="AE70" s="1000"/>
      <c r="AF70" s="1000">
        <v>35</v>
      </c>
      <c r="AG70" s="1000"/>
      <c r="AH70" s="1000"/>
      <c r="AI70" s="1000"/>
      <c r="AJ70" s="1000"/>
      <c r="AK70" s="1000" t="s">
        <v>528</v>
      </c>
      <c r="AL70" s="1000"/>
      <c r="AM70" s="1000"/>
      <c r="AN70" s="1000"/>
      <c r="AO70" s="1000"/>
      <c r="AP70" s="1000">
        <v>0</v>
      </c>
      <c r="AQ70" s="1000"/>
      <c r="AR70" s="1000"/>
      <c r="AS70" s="1000"/>
      <c r="AT70" s="1000"/>
      <c r="AU70" s="1000" t="s">
        <v>528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364</v>
      </c>
      <c r="B88" s="973" t="s">
        <v>387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259</v>
      </c>
      <c r="AG88" s="988"/>
      <c r="AH88" s="988"/>
      <c r="AI88" s="988"/>
      <c r="AJ88" s="988"/>
      <c r="AK88" s="992"/>
      <c r="AL88" s="992"/>
      <c r="AM88" s="992"/>
      <c r="AN88" s="992"/>
      <c r="AO88" s="992"/>
      <c r="AP88" s="988">
        <f>SUM(AP68:AT87)</f>
        <v>1923</v>
      </c>
      <c r="AQ88" s="988"/>
      <c r="AR88" s="988"/>
      <c r="AS88" s="988"/>
      <c r="AT88" s="988"/>
      <c r="AU88" s="988">
        <f>SUM(AU68:AY87)</f>
        <v>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973" t="s">
        <v>388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396</v>
      </c>
      <c r="AB109" s="923"/>
      <c r="AC109" s="923"/>
      <c r="AD109" s="923"/>
      <c r="AE109" s="924"/>
      <c r="AF109" s="925" t="s">
        <v>285</v>
      </c>
      <c r="AG109" s="923"/>
      <c r="AH109" s="923"/>
      <c r="AI109" s="923"/>
      <c r="AJ109" s="924"/>
      <c r="AK109" s="925" t="s">
        <v>284</v>
      </c>
      <c r="AL109" s="923"/>
      <c r="AM109" s="923"/>
      <c r="AN109" s="923"/>
      <c r="AO109" s="924"/>
      <c r="AP109" s="925" t="s">
        <v>397</v>
      </c>
      <c r="AQ109" s="923"/>
      <c r="AR109" s="923"/>
      <c r="AS109" s="923"/>
      <c r="AT109" s="954"/>
      <c r="AU109" s="922" t="s">
        <v>395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396</v>
      </c>
      <c r="BR109" s="923"/>
      <c r="BS109" s="923"/>
      <c r="BT109" s="923"/>
      <c r="BU109" s="924"/>
      <c r="BV109" s="925" t="s">
        <v>285</v>
      </c>
      <c r="BW109" s="923"/>
      <c r="BX109" s="923"/>
      <c r="BY109" s="923"/>
      <c r="BZ109" s="924"/>
      <c r="CA109" s="925" t="s">
        <v>284</v>
      </c>
      <c r="CB109" s="923"/>
      <c r="CC109" s="923"/>
      <c r="CD109" s="923"/>
      <c r="CE109" s="924"/>
      <c r="CF109" s="961" t="s">
        <v>397</v>
      </c>
      <c r="CG109" s="961"/>
      <c r="CH109" s="961"/>
      <c r="CI109" s="961"/>
      <c r="CJ109" s="961"/>
      <c r="CK109" s="925" t="s">
        <v>398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396</v>
      </c>
      <c r="DH109" s="923"/>
      <c r="DI109" s="923"/>
      <c r="DJ109" s="923"/>
      <c r="DK109" s="924"/>
      <c r="DL109" s="925" t="s">
        <v>285</v>
      </c>
      <c r="DM109" s="923"/>
      <c r="DN109" s="923"/>
      <c r="DO109" s="923"/>
      <c r="DP109" s="924"/>
      <c r="DQ109" s="925" t="s">
        <v>284</v>
      </c>
      <c r="DR109" s="923"/>
      <c r="DS109" s="923"/>
      <c r="DT109" s="923"/>
      <c r="DU109" s="924"/>
      <c r="DV109" s="925" t="s">
        <v>397</v>
      </c>
      <c r="DW109" s="923"/>
      <c r="DX109" s="923"/>
      <c r="DY109" s="923"/>
      <c r="DZ109" s="954"/>
    </row>
    <row r="110" spans="1:131" s="199" customFormat="1" ht="26.25" customHeight="1">
      <c r="A110" s="825" t="s">
        <v>399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780014</v>
      </c>
      <c r="AB110" s="916"/>
      <c r="AC110" s="916"/>
      <c r="AD110" s="916"/>
      <c r="AE110" s="917"/>
      <c r="AF110" s="918">
        <v>748961</v>
      </c>
      <c r="AG110" s="916"/>
      <c r="AH110" s="916"/>
      <c r="AI110" s="916"/>
      <c r="AJ110" s="917"/>
      <c r="AK110" s="918">
        <v>769694</v>
      </c>
      <c r="AL110" s="916"/>
      <c r="AM110" s="916"/>
      <c r="AN110" s="916"/>
      <c r="AO110" s="917"/>
      <c r="AP110" s="919">
        <v>18.399999999999999</v>
      </c>
      <c r="AQ110" s="920"/>
      <c r="AR110" s="920"/>
      <c r="AS110" s="920"/>
      <c r="AT110" s="921"/>
      <c r="AU110" s="955" t="s">
        <v>61</v>
      </c>
      <c r="AV110" s="956"/>
      <c r="AW110" s="956"/>
      <c r="AX110" s="956"/>
      <c r="AY110" s="956"/>
      <c r="AZ110" s="881" t="s">
        <v>400</v>
      </c>
      <c r="BA110" s="826"/>
      <c r="BB110" s="826"/>
      <c r="BC110" s="826"/>
      <c r="BD110" s="826"/>
      <c r="BE110" s="826"/>
      <c r="BF110" s="826"/>
      <c r="BG110" s="826"/>
      <c r="BH110" s="826"/>
      <c r="BI110" s="826"/>
      <c r="BJ110" s="826"/>
      <c r="BK110" s="826"/>
      <c r="BL110" s="826"/>
      <c r="BM110" s="826"/>
      <c r="BN110" s="826"/>
      <c r="BO110" s="826"/>
      <c r="BP110" s="827"/>
      <c r="BQ110" s="882">
        <v>7246281</v>
      </c>
      <c r="BR110" s="863"/>
      <c r="BS110" s="863"/>
      <c r="BT110" s="863"/>
      <c r="BU110" s="863"/>
      <c r="BV110" s="863">
        <v>8143870</v>
      </c>
      <c r="BW110" s="863"/>
      <c r="BX110" s="863"/>
      <c r="BY110" s="863"/>
      <c r="BZ110" s="863"/>
      <c r="CA110" s="863">
        <v>8854052</v>
      </c>
      <c r="CB110" s="863"/>
      <c r="CC110" s="863"/>
      <c r="CD110" s="863"/>
      <c r="CE110" s="863"/>
      <c r="CF110" s="887">
        <v>211.8</v>
      </c>
      <c r="CG110" s="888"/>
      <c r="CH110" s="888"/>
      <c r="CI110" s="888"/>
      <c r="CJ110" s="888"/>
      <c r="CK110" s="951" t="s">
        <v>401</v>
      </c>
      <c r="CL110" s="837"/>
      <c r="CM110" s="912" t="s">
        <v>402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404</v>
      </c>
      <c r="BA111" s="768"/>
      <c r="BB111" s="768"/>
      <c r="BC111" s="768"/>
      <c r="BD111" s="768"/>
      <c r="BE111" s="768"/>
      <c r="BF111" s="768"/>
      <c r="BG111" s="768"/>
      <c r="BH111" s="768"/>
      <c r="BI111" s="768"/>
      <c r="BJ111" s="768"/>
      <c r="BK111" s="768"/>
      <c r="BL111" s="768"/>
      <c r="BM111" s="768"/>
      <c r="BN111" s="768"/>
      <c r="BO111" s="768"/>
      <c r="BP111" s="769"/>
      <c r="BQ111" s="834">
        <v>1869323</v>
      </c>
      <c r="BR111" s="835"/>
      <c r="BS111" s="835"/>
      <c r="BT111" s="835"/>
      <c r="BU111" s="835"/>
      <c r="BV111" s="835">
        <v>1689259</v>
      </c>
      <c r="BW111" s="835"/>
      <c r="BX111" s="835"/>
      <c r="BY111" s="835"/>
      <c r="BZ111" s="835"/>
      <c r="CA111" s="835">
        <v>1529331</v>
      </c>
      <c r="CB111" s="835"/>
      <c r="CC111" s="835"/>
      <c r="CD111" s="835"/>
      <c r="CE111" s="835"/>
      <c r="CF111" s="896">
        <v>36.6</v>
      </c>
      <c r="CG111" s="897"/>
      <c r="CH111" s="897"/>
      <c r="CI111" s="897"/>
      <c r="CJ111" s="897"/>
      <c r="CK111" s="952"/>
      <c r="CL111" s="839"/>
      <c r="CM111" s="842" t="s">
        <v>405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406</v>
      </c>
      <c r="B112" s="938"/>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408</v>
      </c>
      <c r="BA112" s="768"/>
      <c r="BB112" s="768"/>
      <c r="BC112" s="768"/>
      <c r="BD112" s="768"/>
      <c r="BE112" s="768"/>
      <c r="BF112" s="768"/>
      <c r="BG112" s="768"/>
      <c r="BH112" s="768"/>
      <c r="BI112" s="768"/>
      <c r="BJ112" s="768"/>
      <c r="BK112" s="768"/>
      <c r="BL112" s="768"/>
      <c r="BM112" s="768"/>
      <c r="BN112" s="768"/>
      <c r="BO112" s="768"/>
      <c r="BP112" s="769"/>
      <c r="BQ112" s="834">
        <v>1193936</v>
      </c>
      <c r="BR112" s="835"/>
      <c r="BS112" s="835"/>
      <c r="BT112" s="835"/>
      <c r="BU112" s="835"/>
      <c r="BV112" s="835">
        <v>655332</v>
      </c>
      <c r="BW112" s="835"/>
      <c r="BX112" s="835"/>
      <c r="BY112" s="835"/>
      <c r="BZ112" s="835"/>
      <c r="CA112" s="835">
        <v>690009</v>
      </c>
      <c r="CB112" s="835"/>
      <c r="CC112" s="835"/>
      <c r="CD112" s="835"/>
      <c r="CE112" s="835"/>
      <c r="CF112" s="896">
        <v>16.5</v>
      </c>
      <c r="CG112" s="897"/>
      <c r="CH112" s="897"/>
      <c r="CI112" s="897"/>
      <c r="CJ112" s="897"/>
      <c r="CK112" s="952"/>
      <c r="CL112" s="839"/>
      <c r="CM112" s="842" t="s">
        <v>409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1765531</v>
      </c>
      <c r="DH112" s="835"/>
      <c r="DI112" s="835"/>
      <c r="DJ112" s="835"/>
      <c r="DK112" s="835"/>
      <c r="DL112" s="835">
        <v>1620013</v>
      </c>
      <c r="DM112" s="835"/>
      <c r="DN112" s="835"/>
      <c r="DO112" s="835"/>
      <c r="DP112" s="835"/>
      <c r="DQ112" s="835">
        <v>1478631</v>
      </c>
      <c r="DR112" s="835"/>
      <c r="DS112" s="835"/>
      <c r="DT112" s="835"/>
      <c r="DU112" s="835"/>
      <c r="DV112" s="812">
        <v>35.4</v>
      </c>
      <c r="DW112" s="812"/>
      <c r="DX112" s="812"/>
      <c r="DY112" s="812"/>
      <c r="DZ112" s="813"/>
    </row>
    <row r="113" spans="1:130" s="199" customFormat="1" ht="26.25" customHeight="1">
      <c r="A113" s="939"/>
      <c r="B113" s="940"/>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262041</v>
      </c>
      <c r="AB113" s="944"/>
      <c r="AC113" s="944"/>
      <c r="AD113" s="944"/>
      <c r="AE113" s="945"/>
      <c r="AF113" s="946">
        <v>155876</v>
      </c>
      <c r="AG113" s="944"/>
      <c r="AH113" s="944"/>
      <c r="AI113" s="944"/>
      <c r="AJ113" s="945"/>
      <c r="AK113" s="946">
        <v>135890</v>
      </c>
      <c r="AL113" s="944"/>
      <c r="AM113" s="944"/>
      <c r="AN113" s="944"/>
      <c r="AO113" s="945"/>
      <c r="AP113" s="947">
        <v>3.3</v>
      </c>
      <c r="AQ113" s="948"/>
      <c r="AR113" s="948"/>
      <c r="AS113" s="948"/>
      <c r="AT113" s="949"/>
      <c r="AU113" s="957"/>
      <c r="AV113" s="958"/>
      <c r="AW113" s="958"/>
      <c r="AX113" s="958"/>
      <c r="AY113" s="958"/>
      <c r="AZ113" s="833" t="s">
        <v>411</v>
      </c>
      <c r="BA113" s="768"/>
      <c r="BB113" s="768"/>
      <c r="BC113" s="768"/>
      <c r="BD113" s="768"/>
      <c r="BE113" s="768"/>
      <c r="BF113" s="768"/>
      <c r="BG113" s="768"/>
      <c r="BH113" s="768"/>
      <c r="BI113" s="768"/>
      <c r="BJ113" s="768"/>
      <c r="BK113" s="768"/>
      <c r="BL113" s="768"/>
      <c r="BM113" s="768"/>
      <c r="BN113" s="768"/>
      <c r="BO113" s="768"/>
      <c r="BP113" s="769"/>
      <c r="BQ113" s="834">
        <v>48582</v>
      </c>
      <c r="BR113" s="835"/>
      <c r="BS113" s="835"/>
      <c r="BT113" s="835"/>
      <c r="BU113" s="835"/>
      <c r="BV113" s="835">
        <v>92536</v>
      </c>
      <c r="BW113" s="835"/>
      <c r="BX113" s="835"/>
      <c r="BY113" s="835"/>
      <c r="BZ113" s="835"/>
      <c r="CA113" s="835">
        <v>26000</v>
      </c>
      <c r="CB113" s="835"/>
      <c r="CC113" s="835"/>
      <c r="CD113" s="835"/>
      <c r="CE113" s="835"/>
      <c r="CF113" s="896">
        <v>0.6</v>
      </c>
      <c r="CG113" s="897"/>
      <c r="CH113" s="897"/>
      <c r="CI113" s="897"/>
      <c r="CJ113" s="897"/>
      <c r="CK113" s="952"/>
      <c r="CL113" s="839"/>
      <c r="CM113" s="842" t="s">
        <v>412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6522</v>
      </c>
      <c r="AB114" s="798"/>
      <c r="AC114" s="798"/>
      <c r="AD114" s="798"/>
      <c r="AE114" s="799"/>
      <c r="AF114" s="800">
        <v>6468</v>
      </c>
      <c r="AG114" s="798"/>
      <c r="AH114" s="798"/>
      <c r="AI114" s="798"/>
      <c r="AJ114" s="799"/>
      <c r="AK114" s="800" t="s">
        <v>110</v>
      </c>
      <c r="AL114" s="798"/>
      <c r="AM114" s="798"/>
      <c r="AN114" s="798"/>
      <c r="AO114" s="799"/>
      <c r="AP114" s="845" t="s">
        <v>110</v>
      </c>
      <c r="AQ114" s="846"/>
      <c r="AR114" s="846"/>
      <c r="AS114" s="846"/>
      <c r="AT114" s="847"/>
      <c r="AU114" s="957"/>
      <c r="AV114" s="958"/>
      <c r="AW114" s="958"/>
      <c r="AX114" s="958"/>
      <c r="AY114" s="958"/>
      <c r="AZ114" s="833" t="s">
        <v>414</v>
      </c>
      <c r="BA114" s="768"/>
      <c r="BB114" s="768"/>
      <c r="BC114" s="768"/>
      <c r="BD114" s="768"/>
      <c r="BE114" s="768"/>
      <c r="BF114" s="768"/>
      <c r="BG114" s="768"/>
      <c r="BH114" s="768"/>
      <c r="BI114" s="768"/>
      <c r="BJ114" s="768"/>
      <c r="BK114" s="768"/>
      <c r="BL114" s="768"/>
      <c r="BM114" s="768"/>
      <c r="BN114" s="768"/>
      <c r="BO114" s="768"/>
      <c r="BP114" s="769"/>
      <c r="BQ114" s="834">
        <v>1595937</v>
      </c>
      <c r="BR114" s="835"/>
      <c r="BS114" s="835"/>
      <c r="BT114" s="835"/>
      <c r="BU114" s="835"/>
      <c r="BV114" s="835">
        <v>1439087</v>
      </c>
      <c r="BW114" s="835"/>
      <c r="BX114" s="835"/>
      <c r="BY114" s="835"/>
      <c r="BZ114" s="835"/>
      <c r="CA114" s="835">
        <v>1402053</v>
      </c>
      <c r="CB114" s="835"/>
      <c r="CC114" s="835"/>
      <c r="CD114" s="835"/>
      <c r="CE114" s="835"/>
      <c r="CF114" s="896">
        <v>33.5</v>
      </c>
      <c r="CG114" s="897"/>
      <c r="CH114" s="897"/>
      <c r="CI114" s="897"/>
      <c r="CJ114" s="897"/>
      <c r="CK114" s="952"/>
      <c r="CL114" s="839"/>
      <c r="CM114" s="842" t="s">
        <v>415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136035</v>
      </c>
      <c r="AB115" s="944"/>
      <c r="AC115" s="944"/>
      <c r="AD115" s="944"/>
      <c r="AE115" s="945"/>
      <c r="AF115" s="946">
        <v>134582</v>
      </c>
      <c r="AG115" s="944"/>
      <c r="AH115" s="944"/>
      <c r="AI115" s="944"/>
      <c r="AJ115" s="945"/>
      <c r="AK115" s="946">
        <v>119378</v>
      </c>
      <c r="AL115" s="944"/>
      <c r="AM115" s="944"/>
      <c r="AN115" s="944"/>
      <c r="AO115" s="945"/>
      <c r="AP115" s="947">
        <v>2.9</v>
      </c>
      <c r="AQ115" s="948"/>
      <c r="AR115" s="948"/>
      <c r="AS115" s="948"/>
      <c r="AT115" s="949"/>
      <c r="AU115" s="957"/>
      <c r="AV115" s="958"/>
      <c r="AW115" s="958"/>
      <c r="AX115" s="958"/>
      <c r="AY115" s="958"/>
      <c r="AZ115" s="833" t="s">
        <v>417</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418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419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420</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16820</v>
      </c>
      <c r="DH116" s="798"/>
      <c r="DI116" s="798"/>
      <c r="DJ116" s="798"/>
      <c r="DK116" s="799"/>
      <c r="DL116" s="800">
        <v>8410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422</v>
      </c>
      <c r="Z117" s="924"/>
      <c r="AA117" s="929">
        <v>1184612</v>
      </c>
      <c r="AB117" s="930"/>
      <c r="AC117" s="930"/>
      <c r="AD117" s="930"/>
      <c r="AE117" s="931"/>
      <c r="AF117" s="932">
        <v>1045887</v>
      </c>
      <c r="AG117" s="930"/>
      <c r="AH117" s="930"/>
      <c r="AI117" s="930"/>
      <c r="AJ117" s="931"/>
      <c r="AK117" s="932">
        <v>1024962</v>
      </c>
      <c r="AL117" s="930"/>
      <c r="AM117" s="930"/>
      <c r="AN117" s="930"/>
      <c r="AO117" s="931"/>
      <c r="AP117" s="933"/>
      <c r="AQ117" s="934"/>
      <c r="AR117" s="934"/>
      <c r="AS117" s="934"/>
      <c r="AT117" s="935"/>
      <c r="AU117" s="957"/>
      <c r="AV117" s="958"/>
      <c r="AW117" s="958"/>
      <c r="AX117" s="958"/>
      <c r="AY117" s="958"/>
      <c r="AZ117" s="884" t="s">
        <v>423</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398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396</v>
      </c>
      <c r="AB118" s="923"/>
      <c r="AC118" s="923"/>
      <c r="AD118" s="923"/>
      <c r="AE118" s="924"/>
      <c r="AF118" s="925" t="s">
        <v>285</v>
      </c>
      <c r="AG118" s="923"/>
      <c r="AH118" s="923"/>
      <c r="AI118" s="923"/>
      <c r="AJ118" s="924"/>
      <c r="AK118" s="925" t="s">
        <v>284</v>
      </c>
      <c r="AL118" s="923"/>
      <c r="AM118" s="923"/>
      <c r="AN118" s="923"/>
      <c r="AO118" s="924"/>
      <c r="AP118" s="926" t="s">
        <v>397</v>
      </c>
      <c r="AQ118" s="927"/>
      <c r="AR118" s="927"/>
      <c r="AS118" s="927"/>
      <c r="AT118" s="928"/>
      <c r="AU118" s="957"/>
      <c r="AV118" s="958"/>
      <c r="AW118" s="958"/>
      <c r="AX118" s="958"/>
      <c r="AY118" s="958"/>
      <c r="AZ118" s="900" t="s">
        <v>425</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401</v>
      </c>
      <c r="B119" s="837"/>
      <c r="C119" s="912" t="s">
        <v>402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427</v>
      </c>
      <c r="BP119" s="899"/>
      <c r="BQ119" s="903">
        <v>11954059</v>
      </c>
      <c r="BR119" s="866"/>
      <c r="BS119" s="866"/>
      <c r="BT119" s="866"/>
      <c r="BU119" s="866"/>
      <c r="BV119" s="866">
        <v>12020084</v>
      </c>
      <c r="BW119" s="866"/>
      <c r="BX119" s="866"/>
      <c r="BY119" s="866"/>
      <c r="BZ119" s="866"/>
      <c r="CA119" s="866">
        <v>12501445</v>
      </c>
      <c r="CB119" s="866"/>
      <c r="CC119" s="866"/>
      <c r="CD119" s="866"/>
      <c r="CE119" s="866"/>
      <c r="CF119" s="764"/>
      <c r="CG119" s="765"/>
      <c r="CH119" s="765"/>
      <c r="CI119" s="765"/>
      <c r="CJ119" s="855"/>
      <c r="CK119" s="953"/>
      <c r="CL119" s="841"/>
      <c r="CM119" s="859" t="s">
        <v>428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86972</v>
      </c>
      <c r="DH119" s="781"/>
      <c r="DI119" s="781"/>
      <c r="DJ119" s="781"/>
      <c r="DK119" s="782"/>
      <c r="DL119" s="783">
        <v>60836</v>
      </c>
      <c r="DM119" s="781"/>
      <c r="DN119" s="781"/>
      <c r="DO119" s="781"/>
      <c r="DP119" s="782"/>
      <c r="DQ119" s="783">
        <v>50700</v>
      </c>
      <c r="DR119" s="781"/>
      <c r="DS119" s="781"/>
      <c r="DT119" s="781"/>
      <c r="DU119" s="782"/>
      <c r="DV119" s="869">
        <v>1.2</v>
      </c>
      <c r="DW119" s="870"/>
      <c r="DX119" s="870"/>
      <c r="DY119" s="870"/>
      <c r="DZ119" s="871"/>
    </row>
    <row r="120" spans="1:130" s="199" customFormat="1" ht="26.25" customHeight="1">
      <c r="A120" s="838"/>
      <c r="B120" s="839"/>
      <c r="C120" s="842" t="s">
        <v>405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429</v>
      </c>
      <c r="AV120" s="905"/>
      <c r="AW120" s="905"/>
      <c r="AX120" s="905"/>
      <c r="AY120" s="906"/>
      <c r="AZ120" s="881" t="s">
        <v>430</v>
      </c>
      <c r="BA120" s="826"/>
      <c r="BB120" s="826"/>
      <c r="BC120" s="826"/>
      <c r="BD120" s="826"/>
      <c r="BE120" s="826"/>
      <c r="BF120" s="826"/>
      <c r="BG120" s="826"/>
      <c r="BH120" s="826"/>
      <c r="BI120" s="826"/>
      <c r="BJ120" s="826"/>
      <c r="BK120" s="826"/>
      <c r="BL120" s="826"/>
      <c r="BM120" s="826"/>
      <c r="BN120" s="826"/>
      <c r="BO120" s="826"/>
      <c r="BP120" s="827"/>
      <c r="BQ120" s="882">
        <v>3226517</v>
      </c>
      <c r="BR120" s="863"/>
      <c r="BS120" s="863"/>
      <c r="BT120" s="863"/>
      <c r="BU120" s="863"/>
      <c r="BV120" s="863">
        <v>3265323</v>
      </c>
      <c r="BW120" s="863"/>
      <c r="BX120" s="863"/>
      <c r="BY120" s="863"/>
      <c r="BZ120" s="863"/>
      <c r="CA120" s="863">
        <v>3448515</v>
      </c>
      <c r="CB120" s="863"/>
      <c r="CC120" s="863"/>
      <c r="CD120" s="863"/>
      <c r="CE120" s="863"/>
      <c r="CF120" s="887">
        <v>82.5</v>
      </c>
      <c r="CG120" s="888"/>
      <c r="CH120" s="888"/>
      <c r="CI120" s="888"/>
      <c r="CJ120" s="888"/>
      <c r="CK120" s="889" t="s">
        <v>431</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t="s">
        <v>110</v>
      </c>
      <c r="DH120" s="863"/>
      <c r="DI120" s="863"/>
      <c r="DJ120" s="863"/>
      <c r="DK120" s="863"/>
      <c r="DL120" s="863">
        <v>604922</v>
      </c>
      <c r="DM120" s="863"/>
      <c r="DN120" s="863"/>
      <c r="DO120" s="863"/>
      <c r="DP120" s="863"/>
      <c r="DQ120" s="863">
        <v>446310</v>
      </c>
      <c r="DR120" s="863"/>
      <c r="DS120" s="863"/>
      <c r="DT120" s="863"/>
      <c r="DU120" s="863"/>
      <c r="DV120" s="864">
        <v>10.7</v>
      </c>
      <c r="DW120" s="864"/>
      <c r="DX120" s="864"/>
      <c r="DY120" s="864"/>
      <c r="DZ120" s="865"/>
    </row>
    <row r="121" spans="1:130" s="199" customFormat="1" ht="26.25" customHeight="1">
      <c r="A121" s="838"/>
      <c r="B121" s="839"/>
      <c r="C121" s="884" t="s">
        <v>432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100425</v>
      </c>
      <c r="AB121" s="798"/>
      <c r="AC121" s="798"/>
      <c r="AD121" s="798"/>
      <c r="AE121" s="799"/>
      <c r="AF121" s="800">
        <v>99377</v>
      </c>
      <c r="AG121" s="798"/>
      <c r="AH121" s="798"/>
      <c r="AI121" s="798"/>
      <c r="AJ121" s="799"/>
      <c r="AK121" s="800">
        <v>100580</v>
      </c>
      <c r="AL121" s="798"/>
      <c r="AM121" s="798"/>
      <c r="AN121" s="798"/>
      <c r="AO121" s="799"/>
      <c r="AP121" s="845">
        <v>2.4</v>
      </c>
      <c r="AQ121" s="846"/>
      <c r="AR121" s="846"/>
      <c r="AS121" s="846"/>
      <c r="AT121" s="847"/>
      <c r="AU121" s="907"/>
      <c r="AV121" s="908"/>
      <c r="AW121" s="908"/>
      <c r="AX121" s="908"/>
      <c r="AY121" s="909"/>
      <c r="AZ121" s="833" t="s">
        <v>433</v>
      </c>
      <c r="BA121" s="768"/>
      <c r="BB121" s="768"/>
      <c r="BC121" s="768"/>
      <c r="BD121" s="768"/>
      <c r="BE121" s="768"/>
      <c r="BF121" s="768"/>
      <c r="BG121" s="768"/>
      <c r="BH121" s="768"/>
      <c r="BI121" s="768"/>
      <c r="BJ121" s="768"/>
      <c r="BK121" s="768"/>
      <c r="BL121" s="768"/>
      <c r="BM121" s="768"/>
      <c r="BN121" s="768"/>
      <c r="BO121" s="768"/>
      <c r="BP121" s="769"/>
      <c r="BQ121" s="834">
        <v>620497</v>
      </c>
      <c r="BR121" s="835"/>
      <c r="BS121" s="835"/>
      <c r="BT121" s="835"/>
      <c r="BU121" s="835"/>
      <c r="BV121" s="835">
        <v>690647</v>
      </c>
      <c r="BW121" s="835"/>
      <c r="BX121" s="835"/>
      <c r="BY121" s="835"/>
      <c r="BZ121" s="835"/>
      <c r="CA121" s="835">
        <v>645198</v>
      </c>
      <c r="CB121" s="835"/>
      <c r="CC121" s="835"/>
      <c r="CD121" s="835"/>
      <c r="CE121" s="835"/>
      <c r="CF121" s="896">
        <v>15.4</v>
      </c>
      <c r="CG121" s="897"/>
      <c r="CH121" s="897"/>
      <c r="CI121" s="897"/>
      <c r="CJ121" s="897"/>
      <c r="CK121" s="890"/>
      <c r="CL121" s="876"/>
      <c r="CM121" s="876"/>
      <c r="CN121" s="876"/>
      <c r="CO121" s="877"/>
      <c r="CP121" s="856" t="s">
        <v>379</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v>50410</v>
      </c>
      <c r="DM121" s="835"/>
      <c r="DN121" s="835"/>
      <c r="DO121" s="835"/>
      <c r="DP121" s="835"/>
      <c r="DQ121" s="835">
        <v>243699</v>
      </c>
      <c r="DR121" s="835"/>
      <c r="DS121" s="835"/>
      <c r="DT121" s="835"/>
      <c r="DU121" s="835"/>
      <c r="DV121" s="812">
        <v>5.8</v>
      </c>
      <c r="DW121" s="812"/>
      <c r="DX121" s="812"/>
      <c r="DY121" s="812"/>
      <c r="DZ121" s="813"/>
    </row>
    <row r="122" spans="1:130" s="199" customFormat="1" ht="26.25" customHeight="1">
      <c r="A122" s="838"/>
      <c r="B122" s="839"/>
      <c r="C122" s="842" t="s">
        <v>415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434</v>
      </c>
      <c r="BA122" s="901"/>
      <c r="BB122" s="901"/>
      <c r="BC122" s="901"/>
      <c r="BD122" s="901"/>
      <c r="BE122" s="901"/>
      <c r="BF122" s="901"/>
      <c r="BG122" s="901"/>
      <c r="BH122" s="901"/>
      <c r="BI122" s="901"/>
      <c r="BJ122" s="901"/>
      <c r="BK122" s="901"/>
      <c r="BL122" s="901"/>
      <c r="BM122" s="901"/>
      <c r="BN122" s="901"/>
      <c r="BO122" s="901"/>
      <c r="BP122" s="902"/>
      <c r="BQ122" s="903">
        <v>6428343</v>
      </c>
      <c r="BR122" s="866"/>
      <c r="BS122" s="866"/>
      <c r="BT122" s="866"/>
      <c r="BU122" s="866"/>
      <c r="BV122" s="866">
        <v>6863815</v>
      </c>
      <c r="BW122" s="866"/>
      <c r="BX122" s="866"/>
      <c r="BY122" s="866"/>
      <c r="BZ122" s="866"/>
      <c r="CA122" s="866">
        <v>7336620</v>
      </c>
      <c r="CB122" s="866"/>
      <c r="CC122" s="866"/>
      <c r="CD122" s="866"/>
      <c r="CE122" s="866"/>
      <c r="CF122" s="867">
        <v>175.5</v>
      </c>
      <c r="CG122" s="868"/>
      <c r="CH122" s="868"/>
      <c r="CI122" s="868"/>
      <c r="CJ122" s="868"/>
      <c r="CK122" s="890"/>
      <c r="CL122" s="876"/>
      <c r="CM122" s="876"/>
      <c r="CN122" s="876"/>
      <c r="CO122" s="877"/>
      <c r="CP122" s="856" t="s">
        <v>377</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421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9167</v>
      </c>
      <c r="AB123" s="798"/>
      <c r="AC123" s="798"/>
      <c r="AD123" s="798"/>
      <c r="AE123" s="799"/>
      <c r="AF123" s="800">
        <v>8915</v>
      </c>
      <c r="AG123" s="798"/>
      <c r="AH123" s="798"/>
      <c r="AI123" s="798"/>
      <c r="AJ123" s="799"/>
      <c r="AK123" s="800">
        <v>8662</v>
      </c>
      <c r="AL123" s="798"/>
      <c r="AM123" s="798"/>
      <c r="AN123" s="798"/>
      <c r="AO123" s="799"/>
      <c r="AP123" s="845">
        <v>0.2</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435</v>
      </c>
      <c r="BP123" s="899"/>
      <c r="BQ123" s="853">
        <v>10275357</v>
      </c>
      <c r="BR123" s="854"/>
      <c r="BS123" s="854"/>
      <c r="BT123" s="854"/>
      <c r="BU123" s="854"/>
      <c r="BV123" s="854">
        <v>10819785</v>
      </c>
      <c r="BW123" s="854"/>
      <c r="BX123" s="854"/>
      <c r="BY123" s="854"/>
      <c r="BZ123" s="854"/>
      <c r="CA123" s="854">
        <v>11430333</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424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436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39.5</v>
      </c>
      <c r="BR124" s="852"/>
      <c r="BS124" s="852"/>
      <c r="BT124" s="852"/>
      <c r="BU124" s="852"/>
      <c r="BV124" s="852">
        <v>28.1</v>
      </c>
      <c r="BW124" s="852"/>
      <c r="BX124" s="852"/>
      <c r="BY124" s="852"/>
      <c r="BZ124" s="852"/>
      <c r="CA124" s="852">
        <v>25.6</v>
      </c>
      <c r="CB124" s="852"/>
      <c r="CC124" s="852"/>
      <c r="CD124" s="852"/>
      <c r="CE124" s="852"/>
      <c r="CF124" s="742"/>
      <c r="CG124" s="743"/>
      <c r="CH124" s="743"/>
      <c r="CI124" s="743"/>
      <c r="CJ124" s="883"/>
      <c r="CK124" s="891"/>
      <c r="CL124" s="891"/>
      <c r="CM124" s="891"/>
      <c r="CN124" s="891"/>
      <c r="CO124" s="892"/>
      <c r="CP124" s="856" t="s">
        <v>437</v>
      </c>
      <c r="CQ124" s="857"/>
      <c r="CR124" s="857"/>
      <c r="CS124" s="857"/>
      <c r="CT124" s="857"/>
      <c r="CU124" s="857"/>
      <c r="CV124" s="857"/>
      <c r="CW124" s="857"/>
      <c r="CX124" s="857"/>
      <c r="CY124" s="857"/>
      <c r="CZ124" s="857"/>
      <c r="DA124" s="857"/>
      <c r="DB124" s="857"/>
      <c r="DC124" s="857"/>
      <c r="DD124" s="857"/>
      <c r="DE124" s="857"/>
      <c r="DF124" s="858"/>
      <c r="DG124" s="780">
        <v>1193936</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426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438</v>
      </c>
      <c r="CL125" s="873"/>
      <c r="CM125" s="873"/>
      <c r="CN125" s="873"/>
      <c r="CO125" s="874"/>
      <c r="CP125" s="881" t="s">
        <v>439</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428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26443</v>
      </c>
      <c r="AB126" s="798"/>
      <c r="AC126" s="798"/>
      <c r="AD126" s="798"/>
      <c r="AE126" s="799"/>
      <c r="AF126" s="800">
        <v>26290</v>
      </c>
      <c r="AG126" s="798"/>
      <c r="AH126" s="798"/>
      <c r="AI126" s="798"/>
      <c r="AJ126" s="799"/>
      <c r="AK126" s="800">
        <v>10136</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440</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442</v>
      </c>
      <c r="AY127" s="830"/>
      <c r="AZ127" s="830"/>
      <c r="BA127" s="830"/>
      <c r="BB127" s="830"/>
      <c r="BC127" s="830"/>
      <c r="BD127" s="830"/>
      <c r="BE127" s="831"/>
      <c r="BF127" s="829" t="s">
        <v>443</v>
      </c>
      <c r="BG127" s="830"/>
      <c r="BH127" s="830"/>
      <c r="BI127" s="830"/>
      <c r="BJ127" s="830"/>
      <c r="BK127" s="830"/>
      <c r="BL127" s="831"/>
      <c r="BM127" s="829" t="s">
        <v>444</v>
      </c>
      <c r="BN127" s="830"/>
      <c r="BO127" s="830"/>
      <c r="BP127" s="830"/>
      <c r="BQ127" s="830"/>
      <c r="BR127" s="830"/>
      <c r="BS127" s="831"/>
      <c r="BT127" s="829" t="s">
        <v>445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446</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447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448</v>
      </c>
      <c r="X128" s="816"/>
      <c r="Y128" s="816"/>
      <c r="Z128" s="817"/>
      <c r="AA128" s="818">
        <v>62028</v>
      </c>
      <c r="AB128" s="819"/>
      <c r="AC128" s="819"/>
      <c r="AD128" s="819"/>
      <c r="AE128" s="820"/>
      <c r="AF128" s="821">
        <v>58490</v>
      </c>
      <c r="AG128" s="819"/>
      <c r="AH128" s="819"/>
      <c r="AI128" s="819"/>
      <c r="AJ128" s="820"/>
      <c r="AK128" s="821">
        <v>55698</v>
      </c>
      <c r="AL128" s="819"/>
      <c r="AM128" s="819"/>
      <c r="AN128" s="819"/>
      <c r="AO128" s="820"/>
      <c r="AP128" s="822"/>
      <c r="AQ128" s="823"/>
      <c r="AR128" s="823"/>
      <c r="AS128" s="823"/>
      <c r="AT128" s="824"/>
      <c r="AU128" s="235"/>
      <c r="AV128" s="235"/>
      <c r="AW128" s="235"/>
      <c r="AX128" s="825" t="s">
        <v>449</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450</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451</v>
      </c>
      <c r="X129" s="795"/>
      <c r="Y129" s="795"/>
      <c r="Z129" s="796"/>
      <c r="AA129" s="797">
        <v>5011484</v>
      </c>
      <c r="AB129" s="798"/>
      <c r="AC129" s="798"/>
      <c r="AD129" s="798"/>
      <c r="AE129" s="799"/>
      <c r="AF129" s="800">
        <v>4999235</v>
      </c>
      <c r="AG129" s="798"/>
      <c r="AH129" s="798"/>
      <c r="AI129" s="798"/>
      <c r="AJ129" s="799"/>
      <c r="AK129" s="800">
        <v>4887972</v>
      </c>
      <c r="AL129" s="798"/>
      <c r="AM129" s="798"/>
      <c r="AN129" s="798"/>
      <c r="AO129" s="799"/>
      <c r="AP129" s="801"/>
      <c r="AQ129" s="802"/>
      <c r="AR129" s="802"/>
      <c r="AS129" s="802"/>
      <c r="AT129" s="803"/>
      <c r="AU129" s="237"/>
      <c r="AV129" s="237"/>
      <c r="AW129" s="237"/>
      <c r="AX129" s="767" t="s">
        <v>452</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454</v>
      </c>
      <c r="X130" s="795"/>
      <c r="Y130" s="795"/>
      <c r="Z130" s="796"/>
      <c r="AA130" s="797">
        <v>764391</v>
      </c>
      <c r="AB130" s="798"/>
      <c r="AC130" s="798"/>
      <c r="AD130" s="798"/>
      <c r="AE130" s="799"/>
      <c r="AF130" s="800">
        <v>728471</v>
      </c>
      <c r="AG130" s="798"/>
      <c r="AH130" s="798"/>
      <c r="AI130" s="798"/>
      <c r="AJ130" s="799"/>
      <c r="AK130" s="800">
        <v>707354</v>
      </c>
      <c r="AL130" s="798"/>
      <c r="AM130" s="798"/>
      <c r="AN130" s="798"/>
      <c r="AO130" s="799"/>
      <c r="AP130" s="801"/>
      <c r="AQ130" s="802"/>
      <c r="AR130" s="802"/>
      <c r="AS130" s="802"/>
      <c r="AT130" s="803"/>
      <c r="AU130" s="237"/>
      <c r="AV130" s="237"/>
      <c r="AW130" s="237"/>
      <c r="AX130" s="767" t="s">
        <v>455</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456</v>
      </c>
      <c r="X131" s="778"/>
      <c r="Y131" s="778"/>
      <c r="Z131" s="779"/>
      <c r="AA131" s="780">
        <v>4247093</v>
      </c>
      <c r="AB131" s="781"/>
      <c r="AC131" s="781"/>
      <c r="AD131" s="781"/>
      <c r="AE131" s="782"/>
      <c r="AF131" s="783">
        <v>4270764</v>
      </c>
      <c r="AG131" s="781"/>
      <c r="AH131" s="781"/>
      <c r="AI131" s="781"/>
      <c r="AJ131" s="782"/>
      <c r="AK131" s="783">
        <v>4180618</v>
      </c>
      <c r="AL131" s="781"/>
      <c r="AM131" s="781"/>
      <c r="AN131" s="781"/>
      <c r="AO131" s="782"/>
      <c r="AP131" s="784"/>
      <c r="AQ131" s="785"/>
      <c r="AR131" s="785"/>
      <c r="AS131" s="785"/>
      <c r="AT131" s="786"/>
      <c r="AU131" s="237"/>
      <c r="AV131" s="237"/>
      <c r="AW131" s="237"/>
      <c r="AX131" s="745" t="s">
        <v>457</v>
      </c>
      <c r="AY131" s="746"/>
      <c r="AZ131" s="746"/>
      <c r="BA131" s="746"/>
      <c r="BB131" s="746"/>
      <c r="BC131" s="746"/>
      <c r="BD131" s="746"/>
      <c r="BE131" s="747"/>
      <c r="BF131" s="748">
        <v>25.6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459</v>
      </c>
      <c r="W132" s="758"/>
      <c r="X132" s="758"/>
      <c r="Y132" s="758"/>
      <c r="Z132" s="759"/>
      <c r="AA132" s="760">
        <v>8.433839334</v>
      </c>
      <c r="AB132" s="761"/>
      <c r="AC132" s="761"/>
      <c r="AD132" s="761"/>
      <c r="AE132" s="762"/>
      <c r="AF132" s="763">
        <v>6.0627559849999999</v>
      </c>
      <c r="AG132" s="761"/>
      <c r="AH132" s="761"/>
      <c r="AI132" s="761"/>
      <c r="AJ132" s="762"/>
      <c r="AK132" s="763">
        <v>6.2648632329999998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460</v>
      </c>
      <c r="W133" s="737"/>
      <c r="X133" s="737"/>
      <c r="Y133" s="737"/>
      <c r="Z133" s="738"/>
      <c r="AA133" s="739">
        <v>9.6</v>
      </c>
      <c r="AB133" s="740"/>
      <c r="AC133" s="740"/>
      <c r="AD133" s="740"/>
      <c r="AE133" s="741"/>
      <c r="AF133" s="739">
        <v>7.9</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461</v>
      </c>
      <c r="B5" s="248"/>
      <c r="C5" s="248"/>
      <c r="D5" s="248"/>
      <c r="E5" s="248"/>
      <c r="F5" s="248"/>
      <c r="G5" s="248"/>
      <c r="H5" s="248"/>
      <c r="I5" s="248"/>
      <c r="J5" s="248"/>
      <c r="K5" s="248"/>
      <c r="L5" s="248"/>
      <c r="M5" s="248"/>
      <c r="N5" s="248"/>
      <c r="O5" s="249"/>
    </row>
    <row r="6" spans="1:16">
      <c r="A6" s="250"/>
      <c r="B6" s="246"/>
      <c r="C6" s="246"/>
      <c r="D6" s="246"/>
      <c r="E6" s="246"/>
      <c r="F6" s="246"/>
      <c r="G6" s="251" t="s">
        <v>462</v>
      </c>
      <c r="H6" s="251"/>
      <c r="I6" s="251"/>
      <c r="J6" s="251"/>
      <c r="K6" s="246"/>
      <c r="L6" s="246"/>
      <c r="M6" s="246"/>
      <c r="N6" s="246"/>
    </row>
    <row r="7" spans="1:16">
      <c r="A7" s="250"/>
      <c r="B7" s="246"/>
      <c r="C7" s="246"/>
      <c r="D7" s="246"/>
      <c r="E7" s="246"/>
      <c r="F7" s="246"/>
      <c r="G7" s="253"/>
      <c r="H7" s="254"/>
      <c r="I7" s="254"/>
      <c r="J7" s="255"/>
      <c r="K7" s="1153" t="s">
        <v>463</v>
      </c>
      <c r="L7" s="256"/>
      <c r="M7" s="257" t="s">
        <v>464</v>
      </c>
      <c r="N7" s="258"/>
    </row>
    <row r="8" spans="1:16">
      <c r="A8" s="250"/>
      <c r="B8" s="246"/>
      <c r="C8" s="246"/>
      <c r="D8" s="246"/>
      <c r="E8" s="246"/>
      <c r="F8" s="246"/>
      <c r="G8" s="259"/>
      <c r="H8" s="260"/>
      <c r="I8" s="260"/>
      <c r="J8" s="261"/>
      <c r="K8" s="1154"/>
      <c r="L8" s="262" t="s">
        <v>465</v>
      </c>
      <c r="M8" s="263" t="s">
        <v>466</v>
      </c>
      <c r="N8" s="264" t="s">
        <v>467</v>
      </c>
    </row>
    <row r="9" spans="1:16">
      <c r="A9" s="250"/>
      <c r="B9" s="246"/>
      <c r="C9" s="246"/>
      <c r="D9" s="246"/>
      <c r="E9" s="246"/>
      <c r="F9" s="246"/>
      <c r="G9" s="1167" t="s">
        <v>468</v>
      </c>
      <c r="H9" s="1168"/>
      <c r="I9" s="1168"/>
      <c r="J9" s="1169"/>
      <c r="K9" s="265">
        <v>1409169</v>
      </c>
      <c r="L9" s="266">
        <v>144664</v>
      </c>
      <c r="M9" s="267">
        <v>134601</v>
      </c>
      <c r="N9" s="268">
        <v>7.5</v>
      </c>
    </row>
    <row r="10" spans="1:16">
      <c r="A10" s="250"/>
      <c r="B10" s="246"/>
      <c r="C10" s="246"/>
      <c r="D10" s="246"/>
      <c r="E10" s="246"/>
      <c r="F10" s="246"/>
      <c r="G10" s="1167" t="s">
        <v>469</v>
      </c>
      <c r="H10" s="1168"/>
      <c r="I10" s="1168"/>
      <c r="J10" s="1169"/>
      <c r="K10" s="269">
        <v>227672</v>
      </c>
      <c r="L10" s="270">
        <v>23373</v>
      </c>
      <c r="M10" s="271">
        <v>15652</v>
      </c>
      <c r="N10" s="272">
        <v>49.3</v>
      </c>
    </row>
    <row r="11" spans="1:16" ht="13.5" customHeight="1">
      <c r="A11" s="250"/>
      <c r="B11" s="246"/>
      <c r="C11" s="246"/>
      <c r="D11" s="246"/>
      <c r="E11" s="246"/>
      <c r="F11" s="246"/>
      <c r="G11" s="1167" t="s">
        <v>470</v>
      </c>
      <c r="H11" s="1168"/>
      <c r="I11" s="1168"/>
      <c r="J11" s="1169"/>
      <c r="K11" s="269">
        <v>290264</v>
      </c>
      <c r="L11" s="270">
        <v>29798</v>
      </c>
      <c r="M11" s="271">
        <v>22688</v>
      </c>
      <c r="N11" s="272">
        <v>31.3</v>
      </c>
    </row>
    <row r="12" spans="1:16" ht="13.5" customHeight="1">
      <c r="A12" s="250"/>
      <c r="B12" s="246"/>
      <c r="C12" s="246"/>
      <c r="D12" s="246"/>
      <c r="E12" s="246"/>
      <c r="F12" s="246"/>
      <c r="G12" s="1167" t="s">
        <v>471</v>
      </c>
      <c r="H12" s="1168"/>
      <c r="I12" s="1168"/>
      <c r="J12" s="1169"/>
      <c r="K12" s="269" t="s">
        <v>472</v>
      </c>
      <c r="L12" s="270" t="s">
        <v>472</v>
      </c>
      <c r="M12" s="271">
        <v>3308</v>
      </c>
      <c r="N12" s="272" t="s">
        <v>472</v>
      </c>
    </row>
    <row r="13" spans="1:16" ht="13.5" customHeight="1">
      <c r="A13" s="250"/>
      <c r="B13" s="246"/>
      <c r="C13" s="246"/>
      <c r="D13" s="246"/>
      <c r="E13" s="246"/>
      <c r="F13" s="246"/>
      <c r="G13" s="1167" t="s">
        <v>473</v>
      </c>
      <c r="H13" s="1168"/>
      <c r="I13" s="1168"/>
      <c r="J13" s="1169"/>
      <c r="K13" s="269" t="s">
        <v>472</v>
      </c>
      <c r="L13" s="270" t="s">
        <v>472</v>
      </c>
      <c r="M13" s="271">
        <v>1</v>
      </c>
      <c r="N13" s="272" t="s">
        <v>472</v>
      </c>
    </row>
    <row r="14" spans="1:16" ht="13.5" customHeight="1">
      <c r="A14" s="250"/>
      <c r="B14" s="246"/>
      <c r="C14" s="246"/>
      <c r="D14" s="246"/>
      <c r="E14" s="246"/>
      <c r="F14" s="246"/>
      <c r="G14" s="1167" t="s">
        <v>474</v>
      </c>
      <c r="H14" s="1168"/>
      <c r="I14" s="1168"/>
      <c r="J14" s="1169"/>
      <c r="K14" s="269">
        <v>58787</v>
      </c>
      <c r="L14" s="270">
        <v>6035</v>
      </c>
      <c r="M14" s="271">
        <v>6215</v>
      </c>
      <c r="N14" s="272">
        <v>-2.9</v>
      </c>
    </row>
    <row r="15" spans="1:16" ht="13.5" customHeight="1">
      <c r="A15" s="250"/>
      <c r="B15" s="246"/>
      <c r="C15" s="246"/>
      <c r="D15" s="246"/>
      <c r="E15" s="246"/>
      <c r="F15" s="246"/>
      <c r="G15" s="1167" t="s">
        <v>475</v>
      </c>
      <c r="H15" s="1168"/>
      <c r="I15" s="1168"/>
      <c r="J15" s="1169"/>
      <c r="K15" s="269">
        <v>8089</v>
      </c>
      <c r="L15" s="270">
        <v>830</v>
      </c>
      <c r="M15" s="271">
        <v>3213</v>
      </c>
      <c r="N15" s="272">
        <v>-74.2</v>
      </c>
    </row>
    <row r="16" spans="1:16">
      <c r="A16" s="250"/>
      <c r="B16" s="246"/>
      <c r="C16" s="246"/>
      <c r="D16" s="246"/>
      <c r="E16" s="246"/>
      <c r="F16" s="246"/>
      <c r="G16" s="1170" t="s">
        <v>476</v>
      </c>
      <c r="H16" s="1171"/>
      <c r="I16" s="1171"/>
      <c r="J16" s="1172"/>
      <c r="K16" s="270">
        <v>-140513</v>
      </c>
      <c r="L16" s="270">
        <v>-14425</v>
      </c>
      <c r="M16" s="271">
        <v>-15018</v>
      </c>
      <c r="N16" s="272">
        <v>-3.9</v>
      </c>
    </row>
    <row r="17" spans="1:16">
      <c r="A17" s="250"/>
      <c r="B17" s="246"/>
      <c r="C17" s="246"/>
      <c r="D17" s="246"/>
      <c r="E17" s="246"/>
      <c r="F17" s="246"/>
      <c r="G17" s="1170" t="s">
        <v>168</v>
      </c>
      <c r="H17" s="1171"/>
      <c r="I17" s="1171"/>
      <c r="J17" s="1172"/>
      <c r="K17" s="270">
        <v>1853468</v>
      </c>
      <c r="L17" s="270">
        <v>190275</v>
      </c>
      <c r="M17" s="271">
        <v>170662</v>
      </c>
      <c r="N17" s="272">
        <v>11.5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477</v>
      </c>
      <c r="H19" s="246"/>
      <c r="I19" s="246"/>
      <c r="J19" s="246"/>
      <c r="K19" s="246"/>
      <c r="L19" s="246"/>
      <c r="M19" s="246"/>
      <c r="N19" s="246"/>
    </row>
    <row r="20" spans="1:16">
      <c r="A20" s="250"/>
      <c r="B20" s="246"/>
      <c r="C20" s="246"/>
      <c r="D20" s="246"/>
      <c r="E20" s="246"/>
      <c r="F20" s="246"/>
      <c r="G20" s="274"/>
      <c r="H20" s="275"/>
      <c r="I20" s="275"/>
      <c r="J20" s="276"/>
      <c r="K20" s="277" t="s">
        <v>478</v>
      </c>
      <c r="L20" s="278" t="s">
        <v>479</v>
      </c>
      <c r="M20" s="279" t="s">
        <v>480</v>
      </c>
      <c r="N20" s="280"/>
    </row>
    <row r="21" spans="1:16" s="286" customFormat="1">
      <c r="A21" s="281"/>
      <c r="B21" s="251"/>
      <c r="C21" s="251"/>
      <c r="D21" s="251"/>
      <c r="E21" s="251"/>
      <c r="F21" s="251"/>
      <c r="G21" s="1164" t="s">
        <v>481</v>
      </c>
      <c r="H21" s="1165"/>
      <c r="I21" s="1165"/>
      <c r="J21" s="1166"/>
      <c r="K21" s="282">
        <v>15.4</v>
      </c>
      <c r="L21" s="283">
        <v>15.35</v>
      </c>
      <c r="M21" s="284">
        <v>0.05</v>
      </c>
      <c r="N21" s="251"/>
      <c r="O21" s="285"/>
      <c r="P21" s="281"/>
    </row>
    <row r="22" spans="1:16" s="286" customFormat="1">
      <c r="A22" s="281"/>
      <c r="B22" s="251"/>
      <c r="C22" s="251"/>
      <c r="D22" s="251"/>
      <c r="E22" s="251"/>
      <c r="F22" s="251"/>
      <c r="G22" s="1164" t="s">
        <v>482</v>
      </c>
      <c r="H22" s="1165"/>
      <c r="I22" s="1165"/>
      <c r="J22" s="1166"/>
      <c r="K22" s="287">
        <v>99.8</v>
      </c>
      <c r="L22" s="288">
        <v>96.1</v>
      </c>
      <c r="M22" s="289">
        <v>3.7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485</v>
      </c>
      <c r="H29" s="251"/>
      <c r="I29" s="251"/>
      <c r="J29" s="251"/>
      <c r="K29" s="246"/>
      <c r="L29" s="246"/>
      <c r="M29" s="246"/>
      <c r="N29" s="246"/>
      <c r="O29" s="295"/>
    </row>
    <row r="30" spans="1:16">
      <c r="A30" s="250"/>
      <c r="B30" s="246"/>
      <c r="C30" s="246"/>
      <c r="D30" s="246"/>
      <c r="E30" s="246"/>
      <c r="F30" s="246"/>
      <c r="G30" s="253"/>
      <c r="H30" s="254"/>
      <c r="I30" s="254"/>
      <c r="J30" s="255"/>
      <c r="K30" s="1153" t="s">
        <v>463</v>
      </c>
      <c r="L30" s="256"/>
      <c r="M30" s="257" t="s">
        <v>464</v>
      </c>
      <c r="N30" s="258"/>
    </row>
    <row r="31" spans="1:16">
      <c r="A31" s="250"/>
      <c r="B31" s="246"/>
      <c r="C31" s="246"/>
      <c r="D31" s="246"/>
      <c r="E31" s="246"/>
      <c r="F31" s="246"/>
      <c r="G31" s="259"/>
      <c r="H31" s="260"/>
      <c r="I31" s="260"/>
      <c r="J31" s="261"/>
      <c r="K31" s="1154"/>
      <c r="L31" s="262" t="s">
        <v>465</v>
      </c>
      <c r="M31" s="263" t="s">
        <v>466</v>
      </c>
      <c r="N31" s="264" t="s">
        <v>467</v>
      </c>
    </row>
    <row r="32" spans="1:16" ht="27" customHeight="1">
      <c r="A32" s="250"/>
      <c r="B32" s="246"/>
      <c r="C32" s="246"/>
      <c r="D32" s="246"/>
      <c r="E32" s="246"/>
      <c r="F32" s="246"/>
      <c r="G32" s="1155" t="s">
        <v>486</v>
      </c>
      <c r="H32" s="1156"/>
      <c r="I32" s="1156"/>
      <c r="J32" s="1157"/>
      <c r="K32" s="296">
        <v>769694</v>
      </c>
      <c r="L32" s="296">
        <v>79016</v>
      </c>
      <c r="M32" s="297">
        <v>102910</v>
      </c>
      <c r="N32" s="298">
        <v>-23.2</v>
      </c>
    </row>
    <row r="33" spans="1:16" ht="13.5" customHeight="1">
      <c r="A33" s="250"/>
      <c r="B33" s="246"/>
      <c r="C33" s="246"/>
      <c r="D33" s="246"/>
      <c r="E33" s="246"/>
      <c r="F33" s="246"/>
      <c r="G33" s="1155" t="s">
        <v>487</v>
      </c>
      <c r="H33" s="1156"/>
      <c r="I33" s="1156"/>
      <c r="J33" s="1157"/>
      <c r="K33" s="296" t="s">
        <v>472</v>
      </c>
      <c r="L33" s="296" t="s">
        <v>472</v>
      </c>
      <c r="M33" s="297">
        <v>73</v>
      </c>
      <c r="N33" s="298" t="s">
        <v>472</v>
      </c>
    </row>
    <row r="34" spans="1:16" ht="27" customHeight="1">
      <c r="A34" s="250"/>
      <c r="B34" s="246"/>
      <c r="C34" s="246"/>
      <c r="D34" s="246"/>
      <c r="E34" s="246"/>
      <c r="F34" s="246"/>
      <c r="G34" s="1155" t="s">
        <v>488</v>
      </c>
      <c r="H34" s="1156"/>
      <c r="I34" s="1156"/>
      <c r="J34" s="1157"/>
      <c r="K34" s="296" t="s">
        <v>472</v>
      </c>
      <c r="L34" s="296" t="s">
        <v>472</v>
      </c>
      <c r="M34" s="297">
        <v>271</v>
      </c>
      <c r="N34" s="298" t="s">
        <v>472</v>
      </c>
    </row>
    <row r="35" spans="1:16" ht="27" customHeight="1">
      <c r="A35" s="250"/>
      <c r="B35" s="246"/>
      <c r="C35" s="246"/>
      <c r="D35" s="246"/>
      <c r="E35" s="246"/>
      <c r="F35" s="246"/>
      <c r="G35" s="1155" t="s">
        <v>489</v>
      </c>
      <c r="H35" s="1156"/>
      <c r="I35" s="1156"/>
      <c r="J35" s="1157"/>
      <c r="K35" s="296">
        <v>135890</v>
      </c>
      <c r="L35" s="296">
        <v>13950</v>
      </c>
      <c r="M35" s="297">
        <v>22640</v>
      </c>
      <c r="N35" s="298">
        <v>-38.4</v>
      </c>
    </row>
    <row r="36" spans="1:16" ht="27" customHeight="1">
      <c r="A36" s="250"/>
      <c r="B36" s="246"/>
      <c r="C36" s="246"/>
      <c r="D36" s="246"/>
      <c r="E36" s="246"/>
      <c r="F36" s="246"/>
      <c r="G36" s="1155" t="s">
        <v>490</v>
      </c>
      <c r="H36" s="1156"/>
      <c r="I36" s="1156"/>
      <c r="J36" s="1157"/>
      <c r="K36" s="296" t="s">
        <v>472</v>
      </c>
      <c r="L36" s="296" t="s">
        <v>472</v>
      </c>
      <c r="M36" s="297">
        <v>4886</v>
      </c>
      <c r="N36" s="298" t="s">
        <v>472</v>
      </c>
    </row>
    <row r="37" spans="1:16" ht="13.5" customHeight="1">
      <c r="A37" s="250"/>
      <c r="B37" s="246"/>
      <c r="C37" s="246"/>
      <c r="D37" s="246"/>
      <c r="E37" s="246"/>
      <c r="F37" s="246"/>
      <c r="G37" s="1155" t="s">
        <v>491</v>
      </c>
      <c r="H37" s="1156"/>
      <c r="I37" s="1156"/>
      <c r="J37" s="1157"/>
      <c r="K37" s="296">
        <v>119378</v>
      </c>
      <c r="L37" s="296">
        <v>12255</v>
      </c>
      <c r="M37" s="297">
        <v>1587</v>
      </c>
      <c r="N37" s="298">
        <v>672.2</v>
      </c>
    </row>
    <row r="38" spans="1:16" ht="27" customHeight="1">
      <c r="A38" s="250"/>
      <c r="B38" s="246"/>
      <c r="C38" s="246"/>
      <c r="D38" s="246"/>
      <c r="E38" s="246"/>
      <c r="F38" s="246"/>
      <c r="G38" s="1158" t="s">
        <v>492</v>
      </c>
      <c r="H38" s="1159"/>
      <c r="I38" s="1159"/>
      <c r="J38" s="1160"/>
      <c r="K38" s="299" t="s">
        <v>472</v>
      </c>
      <c r="L38" s="299" t="s">
        <v>472</v>
      </c>
      <c r="M38" s="300">
        <v>17</v>
      </c>
      <c r="N38" s="301" t="s">
        <v>472</v>
      </c>
      <c r="O38" s="295"/>
    </row>
    <row r="39" spans="1:16">
      <c r="A39" s="250"/>
      <c r="B39" s="246"/>
      <c r="C39" s="246"/>
      <c r="D39" s="246"/>
      <c r="E39" s="246"/>
      <c r="F39" s="246"/>
      <c r="G39" s="1158" t="s">
        <v>493</v>
      </c>
      <c r="H39" s="1159"/>
      <c r="I39" s="1159"/>
      <c r="J39" s="1160"/>
      <c r="K39" s="302">
        <v>-55698</v>
      </c>
      <c r="L39" s="302">
        <v>-5718</v>
      </c>
      <c r="M39" s="303">
        <v>-4567</v>
      </c>
      <c r="N39" s="304">
        <v>25.2</v>
      </c>
      <c r="O39" s="295"/>
    </row>
    <row r="40" spans="1:16" ht="27" customHeight="1">
      <c r="A40" s="250"/>
      <c r="B40" s="246"/>
      <c r="C40" s="246"/>
      <c r="D40" s="246"/>
      <c r="E40" s="246"/>
      <c r="F40" s="246"/>
      <c r="G40" s="1155" t="s">
        <v>494</v>
      </c>
      <c r="H40" s="1156"/>
      <c r="I40" s="1156"/>
      <c r="J40" s="1157"/>
      <c r="K40" s="302">
        <v>-707354</v>
      </c>
      <c r="L40" s="302">
        <v>-72616</v>
      </c>
      <c r="M40" s="303">
        <v>-91042</v>
      </c>
      <c r="N40" s="304">
        <v>-20.2</v>
      </c>
      <c r="O40" s="295"/>
    </row>
    <row r="41" spans="1:16">
      <c r="A41" s="250"/>
      <c r="B41" s="246"/>
      <c r="C41" s="246"/>
      <c r="D41" s="246"/>
      <c r="E41" s="246"/>
      <c r="F41" s="246"/>
      <c r="G41" s="1161" t="s">
        <v>279</v>
      </c>
      <c r="H41" s="1162"/>
      <c r="I41" s="1162"/>
      <c r="J41" s="1163"/>
      <c r="K41" s="296">
        <v>261910</v>
      </c>
      <c r="L41" s="302">
        <v>26887</v>
      </c>
      <c r="M41" s="303">
        <v>36776</v>
      </c>
      <c r="N41" s="304">
        <v>-26.9</v>
      </c>
      <c r="O41" s="295"/>
    </row>
    <row r="42" spans="1:16">
      <c r="A42" s="250"/>
      <c r="B42" s="246"/>
      <c r="C42" s="246"/>
      <c r="D42" s="246"/>
      <c r="E42" s="246"/>
      <c r="F42" s="246"/>
      <c r="G42" s="305" t="s">
        <v>495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496</v>
      </c>
      <c r="B47" s="246"/>
      <c r="C47" s="246"/>
      <c r="D47" s="246"/>
      <c r="E47" s="246"/>
      <c r="F47" s="246"/>
      <c r="G47" s="246"/>
      <c r="H47" s="246"/>
      <c r="I47" s="246"/>
      <c r="J47" s="246"/>
      <c r="K47" s="246"/>
      <c r="L47" s="246"/>
      <c r="M47" s="246"/>
      <c r="N47" s="246"/>
    </row>
    <row r="48" spans="1:16">
      <c r="A48" s="250"/>
      <c r="B48" s="246"/>
      <c r="C48" s="246"/>
      <c r="D48" s="246"/>
      <c r="E48" s="246"/>
      <c r="F48" s="246"/>
      <c r="G48" s="310" t="s">
        <v>497</v>
      </c>
      <c r="H48" s="310"/>
      <c r="I48" s="310"/>
      <c r="J48" s="310"/>
      <c r="K48" s="310"/>
      <c r="L48" s="310"/>
      <c r="M48" s="311"/>
      <c r="N48" s="310"/>
    </row>
    <row r="49" spans="1:14" ht="13.5" customHeight="1">
      <c r="A49" s="250"/>
      <c r="B49" s="246"/>
      <c r="C49" s="246"/>
      <c r="D49" s="246"/>
      <c r="E49" s="246"/>
      <c r="F49" s="246"/>
      <c r="G49" s="312"/>
      <c r="H49" s="313"/>
      <c r="I49" s="1148" t="s">
        <v>463</v>
      </c>
      <c r="J49" s="1150" t="s">
        <v>498</v>
      </c>
      <c r="K49" s="1151"/>
      <c r="L49" s="1151"/>
      <c r="M49" s="1151"/>
      <c r="N49" s="1152"/>
    </row>
    <row r="50" spans="1:14">
      <c r="A50" s="250"/>
      <c r="B50" s="246"/>
      <c r="C50" s="246"/>
      <c r="D50" s="246"/>
      <c r="E50" s="246"/>
      <c r="F50" s="246"/>
      <c r="G50" s="314"/>
      <c r="H50" s="315"/>
      <c r="I50" s="1149"/>
      <c r="J50" s="316" t="s">
        <v>499</v>
      </c>
      <c r="K50" s="317" t="s">
        <v>500</v>
      </c>
      <c r="L50" s="318" t="s">
        <v>501</v>
      </c>
      <c r="M50" s="319" t="s">
        <v>502</v>
      </c>
      <c r="N50" s="320" t="s">
        <v>503</v>
      </c>
    </row>
    <row r="51" spans="1:14">
      <c r="A51" s="250"/>
      <c r="B51" s="246"/>
      <c r="C51" s="246"/>
      <c r="D51" s="246"/>
      <c r="E51" s="246"/>
      <c r="F51" s="246"/>
      <c r="G51" s="312" t="s">
        <v>504</v>
      </c>
      <c r="H51" s="313"/>
      <c r="I51" s="321">
        <v>1260386</v>
      </c>
      <c r="J51" s="322">
        <v>125362</v>
      </c>
      <c r="K51" s="323">
        <v>60.9</v>
      </c>
      <c r="L51" s="324">
        <v>146641</v>
      </c>
      <c r="M51" s="325">
        <v>0.3</v>
      </c>
      <c r="N51" s="326">
        <v>60.6</v>
      </c>
    </row>
    <row r="52" spans="1:14">
      <c r="A52" s="250"/>
      <c r="B52" s="246"/>
      <c r="C52" s="246"/>
      <c r="D52" s="246"/>
      <c r="E52" s="246"/>
      <c r="F52" s="246"/>
      <c r="G52" s="327"/>
      <c r="H52" s="328" t="s">
        <v>505</v>
      </c>
      <c r="I52" s="329">
        <v>513582</v>
      </c>
      <c r="J52" s="330">
        <v>51082</v>
      </c>
      <c r="K52" s="331">
        <v>-6.3</v>
      </c>
      <c r="L52" s="332">
        <v>68142</v>
      </c>
      <c r="M52" s="333">
        <v>-9.6999999999999993</v>
      </c>
      <c r="N52" s="334">
        <v>3.4</v>
      </c>
    </row>
    <row r="53" spans="1:14">
      <c r="A53" s="250"/>
      <c r="B53" s="246"/>
      <c r="C53" s="246"/>
      <c r="D53" s="246"/>
      <c r="E53" s="246"/>
      <c r="F53" s="246"/>
      <c r="G53" s="312" t="s">
        <v>506</v>
      </c>
      <c r="H53" s="313"/>
      <c r="I53" s="321">
        <v>1623256</v>
      </c>
      <c r="J53" s="322">
        <v>162569</v>
      </c>
      <c r="K53" s="323">
        <v>29.7</v>
      </c>
      <c r="L53" s="324">
        <v>174587</v>
      </c>
      <c r="M53" s="325">
        <v>19.100000000000001</v>
      </c>
      <c r="N53" s="326">
        <v>10.6</v>
      </c>
    </row>
    <row r="54" spans="1:14">
      <c r="A54" s="250"/>
      <c r="B54" s="246"/>
      <c r="C54" s="246"/>
      <c r="D54" s="246"/>
      <c r="E54" s="246"/>
      <c r="F54" s="246"/>
      <c r="G54" s="327"/>
      <c r="H54" s="328" t="s">
        <v>505</v>
      </c>
      <c r="I54" s="329">
        <v>981244</v>
      </c>
      <c r="J54" s="330">
        <v>98272</v>
      </c>
      <c r="K54" s="331">
        <v>92.4</v>
      </c>
      <c r="L54" s="332">
        <v>79695</v>
      </c>
      <c r="M54" s="333">
        <v>17</v>
      </c>
      <c r="N54" s="334">
        <v>75.400000000000006</v>
      </c>
    </row>
    <row r="55" spans="1:14">
      <c r="A55" s="250"/>
      <c r="B55" s="246"/>
      <c r="C55" s="246"/>
      <c r="D55" s="246"/>
      <c r="E55" s="246"/>
      <c r="F55" s="246"/>
      <c r="G55" s="312" t="s">
        <v>507</v>
      </c>
      <c r="H55" s="313"/>
      <c r="I55" s="321">
        <v>1242392</v>
      </c>
      <c r="J55" s="322">
        <v>125545</v>
      </c>
      <c r="K55" s="323">
        <v>-22.8</v>
      </c>
      <c r="L55" s="324">
        <v>175675</v>
      </c>
      <c r="M55" s="325">
        <v>0.6</v>
      </c>
      <c r="N55" s="326">
        <v>-23.4</v>
      </c>
    </row>
    <row r="56" spans="1:14">
      <c r="A56" s="250"/>
      <c r="B56" s="246"/>
      <c r="C56" s="246"/>
      <c r="D56" s="246"/>
      <c r="E56" s="246"/>
      <c r="F56" s="246"/>
      <c r="G56" s="327"/>
      <c r="H56" s="328" t="s">
        <v>505</v>
      </c>
      <c r="I56" s="329">
        <v>396333</v>
      </c>
      <c r="J56" s="330">
        <v>40050</v>
      </c>
      <c r="K56" s="331">
        <v>-59.2</v>
      </c>
      <c r="L56" s="332">
        <v>87698</v>
      </c>
      <c r="M56" s="333">
        <v>10</v>
      </c>
      <c r="N56" s="334">
        <v>-69.2</v>
      </c>
    </row>
    <row r="57" spans="1:14">
      <c r="A57" s="250"/>
      <c r="B57" s="246"/>
      <c r="C57" s="246"/>
      <c r="D57" s="246"/>
      <c r="E57" s="246"/>
      <c r="F57" s="246"/>
      <c r="G57" s="312" t="s">
        <v>508</v>
      </c>
      <c r="H57" s="313"/>
      <c r="I57" s="321">
        <v>1616834</v>
      </c>
      <c r="J57" s="322">
        <v>164279</v>
      </c>
      <c r="K57" s="323">
        <v>30.9</v>
      </c>
      <c r="L57" s="324">
        <v>162193</v>
      </c>
      <c r="M57" s="325">
        <v>-7.7</v>
      </c>
      <c r="N57" s="326">
        <v>38.6</v>
      </c>
    </row>
    <row r="58" spans="1:14">
      <c r="A58" s="250"/>
      <c r="B58" s="246"/>
      <c r="C58" s="246"/>
      <c r="D58" s="246"/>
      <c r="E58" s="246"/>
      <c r="F58" s="246"/>
      <c r="G58" s="327"/>
      <c r="H58" s="328" t="s">
        <v>505</v>
      </c>
      <c r="I58" s="329">
        <v>1129416</v>
      </c>
      <c r="J58" s="330">
        <v>114755</v>
      </c>
      <c r="K58" s="331">
        <v>186.5</v>
      </c>
      <c r="L58" s="332">
        <v>79985</v>
      </c>
      <c r="M58" s="333">
        <v>-8.8000000000000007</v>
      </c>
      <c r="N58" s="334">
        <v>195.3</v>
      </c>
    </row>
    <row r="59" spans="1:14">
      <c r="A59" s="250"/>
      <c r="B59" s="246"/>
      <c r="C59" s="246"/>
      <c r="D59" s="246"/>
      <c r="E59" s="246"/>
      <c r="F59" s="246"/>
      <c r="G59" s="312" t="s">
        <v>509</v>
      </c>
      <c r="H59" s="313"/>
      <c r="I59" s="321">
        <v>1009986</v>
      </c>
      <c r="J59" s="322">
        <v>103684</v>
      </c>
      <c r="K59" s="323">
        <v>-36.9</v>
      </c>
      <c r="L59" s="324">
        <v>168868</v>
      </c>
      <c r="M59" s="325">
        <v>4.0999999999999996</v>
      </c>
      <c r="N59" s="326">
        <v>-41</v>
      </c>
    </row>
    <row r="60" spans="1:14">
      <c r="A60" s="250"/>
      <c r="B60" s="246"/>
      <c r="C60" s="246"/>
      <c r="D60" s="246"/>
      <c r="E60" s="246"/>
      <c r="F60" s="246"/>
      <c r="G60" s="327"/>
      <c r="H60" s="328" t="s">
        <v>505</v>
      </c>
      <c r="I60" s="335">
        <v>878366</v>
      </c>
      <c r="J60" s="330">
        <v>90172</v>
      </c>
      <c r="K60" s="331">
        <v>-21.4</v>
      </c>
      <c r="L60" s="332">
        <v>79360</v>
      </c>
      <c r="M60" s="333">
        <v>-0.8</v>
      </c>
      <c r="N60" s="334">
        <v>-20.6</v>
      </c>
    </row>
    <row r="61" spans="1:14">
      <c r="A61" s="250"/>
      <c r="B61" s="246"/>
      <c r="C61" s="246"/>
      <c r="D61" s="246"/>
      <c r="E61" s="246"/>
      <c r="F61" s="246"/>
      <c r="G61" s="312" t="s">
        <v>510</v>
      </c>
      <c r="H61" s="336"/>
      <c r="I61" s="337">
        <v>1350571</v>
      </c>
      <c r="J61" s="338">
        <v>136288</v>
      </c>
      <c r="K61" s="339">
        <v>12.4</v>
      </c>
      <c r="L61" s="340">
        <v>165593</v>
      </c>
      <c r="M61" s="341">
        <v>3.3</v>
      </c>
      <c r="N61" s="326">
        <v>9.1</v>
      </c>
    </row>
    <row r="62" spans="1:14">
      <c r="A62" s="250"/>
      <c r="B62" s="246"/>
      <c r="C62" s="246"/>
      <c r="D62" s="246"/>
      <c r="E62" s="246"/>
      <c r="F62" s="246"/>
      <c r="G62" s="327"/>
      <c r="H62" s="328" t="s">
        <v>505</v>
      </c>
      <c r="I62" s="329">
        <v>779788</v>
      </c>
      <c r="J62" s="330">
        <v>78866</v>
      </c>
      <c r="K62" s="331">
        <v>38.4</v>
      </c>
      <c r="L62" s="332">
        <v>78976</v>
      </c>
      <c r="M62" s="333">
        <v>1.5</v>
      </c>
      <c r="N62" s="334">
        <v>36.9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73" t="s">
        <v>3</v>
      </c>
      <c r="D47" s="1173"/>
      <c r="E47" s="1174"/>
      <c r="F47" s="11">
        <v>26.47</v>
      </c>
      <c r="G47" s="12">
        <v>28.42</v>
      </c>
      <c r="H47" s="12">
        <v>29.45</v>
      </c>
      <c r="I47" s="12">
        <v>27.05</v>
      </c>
      <c r="J47" s="13">
        <v>30.34</v>
      </c>
    </row>
    <row r="48" spans="2:10" ht="57.75" customHeight="1">
      <c r="B48" s="14"/>
      <c r="C48" s="1175" t="s">
        <v>4</v>
      </c>
      <c r="D48" s="1175"/>
      <c r="E48" s="1176"/>
      <c r="F48" s="15">
        <v>2.6</v>
      </c>
      <c r="G48" s="16">
        <v>3.7</v>
      </c>
      <c r="H48" s="16">
        <v>3.56</v>
      </c>
      <c r="I48" s="16">
        <v>3.91</v>
      </c>
      <c r="J48" s="17">
        <v>3.35</v>
      </c>
    </row>
    <row r="49" spans="2:10" ht="57.75" customHeight="1" thickBot="1">
      <c r="B49" s="18"/>
      <c r="C49" s="1177" t="s">
        <v>5</v>
      </c>
      <c r="D49" s="1177"/>
      <c r="E49" s="1178"/>
      <c r="F49" s="19">
        <v>0.37</v>
      </c>
      <c r="G49" s="20">
        <v>0.62</v>
      </c>
      <c r="H49" s="20" t="s">
        <v>517</v>
      </c>
      <c r="I49" s="20" t="s">
        <v>518</v>
      </c>
      <c r="J49" s="21" t="s">
        <v>519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田村　幸紀</cp:lastModifiedBy>
  <cp:lastPrinted>2018-04-18T09:35:01Z</cp:lastPrinted>
  <dcterms:created xsi:type="dcterms:W3CDTF">2018-01-24T03:28:03Z</dcterms:created>
  <dcterms:modified xsi:type="dcterms:W3CDTF">2018-12-03T02:09:26Z</dcterms:modified>
</cp:coreProperties>
</file>