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svfs001\共有\水道課\業務係\01_高橋ファイル\21_各種調査関係\5070204_公営企業に係る経営比較分析表\"/>
    </mc:Choice>
  </mc:AlternateContent>
  <workbookProtection workbookAlgorithmName="SHA-512" workbookHashValue="h00pa2XIicgSZs67vX7MZrc4IRxyywOGuLdbJv1TNBkdr74UOzwp7wvRjLbmpXozB3firPO9omLOND8WMBK5mw==" workbookSaltValue="mT7HilQeacaCLtQ4bS71tw==" workbookSpinCount="100000" lockStructure="1"/>
  <bookViews>
    <workbookView xWindow="0" yWindow="0" windowWidth="28800" windowHeight="11685"/>
  </bookViews>
  <sheets>
    <sheet name="法適用_下水道事業" sheetId="4" r:id="rId1"/>
    <sheet name="データ" sheetId="5" state="hidden" r:id="rId2"/>
  </sheets>
  <calcPr calcId="162913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G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<sst xmlns="http://schemas.openxmlformats.org/spreadsheetml/2006/main" count="231" uniqueCount="115">
  <si>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</si>
  <si>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</si>
  <si>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</si>
  <si>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</si>
  <si>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</si>
  <si>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</si>
  <si>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</si>
  <si>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</si>
  <si>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</si>
  <si>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</si>
  <si>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</si>
  <si>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</si>
  <si>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</si>
  <si>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</si>
  <si>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</si>
  <si>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</si>
  <si>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</si>
  <si>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</si>
  <si>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</si>
  <si>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</si>
  <si>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</si>
  <si>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</si>
  <si>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</si>
  <si>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</si>
  <si>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</si>
  <si>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</si>
  <si>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</si>
  <si>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</si>
  <si>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</si>
  <si>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</si>
  <si>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</si>
  <si>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</si>
  <si>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</si>
  <si>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</si>
  <si>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</si>
  <si>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</si>
  <si>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</si>
  <si>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</si>
  <si>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</si>
  <si>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</si>
  <si>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</si>
  <si>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</si>
  <si>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</si>
  <si>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</si>
  <si>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</si>
  <si>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</si>
  <si>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</si>
  <si>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</si>
  <si>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</si>
  <si>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</si>
  <si>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</si>
  <si>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</si>
  <si>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</si>
  <si>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</si>
  <si>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</si>
  <si>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</si>
  <si>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</si>
  <si>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</si>
  <si>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</si>
  <si>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</si>
  <si>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</si>
  <si>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</si>
  <si>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</si>
  <si>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</si>
  <si>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</si>
  <si>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</si>
  <si>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</si>
  <si>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</si>
  <si>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</si>
  <si>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</si>
  <si>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</si>
  <si>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</si>
  <si>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</si>
  <si>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</si>
  <si>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</si>
  <si>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</si>
  <si>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</si>
  <si>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</si>
  <si>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</si>
  <si>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</si>
  <si>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</si>
  <si>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</si>
  <si>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</si>
  <si>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</si>
  <si>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</si>
  <si>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</si>
  <si>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</si>
  <si>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</si>
  <si>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</si>
  <si>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</si>
  <si>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</si>
  <si>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</si>
  <si>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</si>
  <si>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</si>
  <si>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</si>
  <si>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</si>
  <si>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清水町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</si>
  <si>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</si>
  <si>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</si>
  <si>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</si>
  <si>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</si>
  <si>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</si>
  <si>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</si>
  <si>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</si>
  <si>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</si>
  <si>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</si>
  <si>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</si>
  <si>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</si>
  <si>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</si>
  <si>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</si>
  <si>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</si>
  <si>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</si>
  <si>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経常収支比率は、一般会計からの繰入金に頼る部分が大きく、100％を若干下回っている現状である。
　流動比率は法適用１０年目であり、現金が増加傾向であり、類似団体平均値と比較しても良い状況である。
　企業債償還額は横ばい傾向であり、企業債残高対事業規模比率・経費回収率は、類似団体平均値と比較すると良い状況である。
　水洗化率、施設利用率とも類似団体と比較して高い状況である。</t>
    <phoneticPr fontId="4"/>
  </si>
  <si>
    <t>　昭和57年度に建設事業開始のため、法定耐用年数を超えた管渠は存在しない。
　平成25年度から機能強化対策事業を導入し、施設の改築更新を順次進めている。</t>
    <phoneticPr fontId="4"/>
  </si>
  <si>
    <t>　今後については、経常収支改善のため経営手法の検討や、中長期的視点に立った最小限の投資により経営の健全化を図る。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</si>
</sst>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37-4AC6-8891-47C1E1D3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7-4AC6-8891-47C1E1D3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54.48</c:v>
                </c:pt>
                <c:pt idx="1">
                  <c:v>59.43</c:v>
                </c:pt>
                <c:pt idx="2">
                  <c:v>57.14</c:v>
                </c:pt>
                <c:pt idx="3">
                  <c:v>55.05</c:v>
                </c:pt>
                <c:pt idx="4">
                  <c:v>54.48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2-451C-AE96-C90D1F18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54.83</c:v>
                </c:pt>
                <c:pt idx="1">
                  <c:v>54.54</c:v>
                </c:pt>
                <c:pt idx="2">
                  <c:v>52.9</c:v>
                </c:pt>
                <c:pt idx="3">
                  <c:v>52.63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2-451C-AE96-C90D1F18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98.41</c:v>
                </c:pt>
                <c:pt idx="1">
                  <c:v>98.71</c:v>
                </c:pt>
                <c:pt idx="2">
                  <c:v>98.88</c:v>
                </c:pt>
                <c:pt idx="3">
                  <c:v>98.68</c:v>
                </c:pt>
                <c:pt idx="4">
                  <c:v>98.73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6-4E44-96DE-E0994BB6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84.7</c:v>
                </c:pt>
                <c:pt idx="1">
                  <c:v>90.3</c:v>
                </c:pt>
                <c:pt idx="2">
                  <c:v>90.3</c:v>
                </c:pt>
                <c:pt idx="3">
                  <c:v>90.32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46-4E44-96DE-E0994BB6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125.58</c:v>
                </c:pt>
                <c:pt idx="1">
                  <c:v>105.6</c:v>
                </c:pt>
                <c:pt idx="2">
                  <c:v>101.18</c:v>
                </c:pt>
                <c:pt idx="3">
                  <c:v>99.26</c:v>
                </c:pt>
                <c:pt idx="4">
                  <c:v>97.55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4-49D6-A9EC-12647173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106.37</c:v>
                </c:pt>
                <c:pt idx="1">
                  <c:v>102.11</c:v>
                </c:pt>
                <c:pt idx="2">
                  <c:v>101.91</c:v>
                </c:pt>
                <c:pt idx="3">
                  <c:v>103.07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4-49D6-A9EC-12647173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22.28</c:v>
                </c:pt>
                <c:pt idx="1">
                  <c:v>26.11</c:v>
                </c:pt>
                <c:pt idx="2">
                  <c:v>29.71</c:v>
                </c:pt>
                <c:pt idx="3">
                  <c:v>33.479999999999997</c:v>
                </c:pt>
                <c:pt idx="4">
                  <c:v>37.26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1-4582-9A73-5B212D77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20.34</c:v>
                </c:pt>
                <c:pt idx="1">
                  <c:v>28.12</c:v>
                </c:pt>
                <c:pt idx="2">
                  <c:v>28.79</c:v>
                </c:pt>
                <c:pt idx="3">
                  <c:v>30.5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1-4582-9A73-5B212D77E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0-4AEA-96D0-78EC1979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;&quot;-&quot;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90-4AEA-96D0-78EC1979B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5-4C41-BEE3-5A5E6184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139.02000000000001</c:v>
                </c:pt>
                <c:pt idx="1">
                  <c:v>124.9</c:v>
                </c:pt>
                <c:pt idx="2">
                  <c:v>124.8</c:v>
                </c:pt>
                <c:pt idx="3">
                  <c:v>120.64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5-4C41-BEE3-5A5E6184C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249.26</c:v>
                </c:pt>
                <c:pt idx="1">
                  <c:v>291.58999999999997</c:v>
                </c:pt>
                <c:pt idx="2">
                  <c:v>344.43</c:v>
                </c:pt>
                <c:pt idx="3">
                  <c:v>393.39</c:v>
                </c:pt>
                <c:pt idx="4">
                  <c:v>469.58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3-47E5-951D-9D8B62F2D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29.13</c:v>
                </c:pt>
                <c:pt idx="1">
                  <c:v>33.58</c:v>
                </c:pt>
                <c:pt idx="2">
                  <c:v>35.42</c:v>
                </c:pt>
                <c:pt idx="3">
                  <c:v>39.82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7E5-951D-9D8B62F2D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306.77999999999997</c:v>
                </c:pt>
                <c:pt idx="1">
                  <c:v>327.27</c:v>
                </c:pt>
                <c:pt idx="2">
                  <c:v>269.25</c:v>
                </c:pt>
                <c:pt idx="3">
                  <c:v>210.91</c:v>
                </c:pt>
                <c:pt idx="4">
                  <c:v>160.44999999999999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E-4536-BA94-84C99411E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867.83</c:v>
                </c:pt>
                <c:pt idx="1">
                  <c:v>778.81</c:v>
                </c:pt>
                <c:pt idx="2">
                  <c:v>718.49</c:v>
                </c:pt>
                <c:pt idx="3">
                  <c:v>743.31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E-4536-BA94-84C99411E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70.930000000000007</c:v>
                </c:pt>
                <c:pt idx="1">
                  <c:v>69.319999999999993</c:v>
                </c:pt>
                <c:pt idx="2">
                  <c:v>58.56</c:v>
                </c:pt>
                <c:pt idx="3">
                  <c:v>58.12</c:v>
                </c:pt>
                <c:pt idx="4">
                  <c:v>57.78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7-478D-9597-1B2194EB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57.08</c:v>
                </c:pt>
                <c:pt idx="1">
                  <c:v>67.23</c:v>
                </c:pt>
                <c:pt idx="2">
                  <c:v>61.82</c:v>
                </c:pt>
                <c:pt idx="3">
                  <c:v>61.15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7-478D-9597-1B2194EB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251.81</c:v>
                </c:pt>
                <c:pt idx="1">
                  <c:v>258.72000000000003</c:v>
                </c:pt>
                <c:pt idx="2">
                  <c:v>307.75</c:v>
                </c:pt>
                <c:pt idx="3">
                  <c:v>310.37</c:v>
                </c:pt>
                <c:pt idx="4">
                  <c:v>314.75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5-49DD-92FD-0A659ED0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274.99</c:v>
                </c:pt>
                <c:pt idx="1">
                  <c:v>228.21</c:v>
                </c:pt>
                <c:pt idx="2">
                  <c:v>246.9</c:v>
                </c:pt>
                <c:pt idx="3">
                  <c:v>250.43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5-49DD-92FD-0A659ED0E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N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北海道　清水町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8755</v>
      </c>
      <c r="AM8" s="54"/>
      <c r="AN8" s="54"/>
      <c r="AO8" s="54"/>
      <c r="AP8" s="54"/>
      <c r="AQ8" s="54"/>
      <c r="AR8" s="54"/>
      <c r="AS8" s="54"/>
      <c r="AT8" s="53">
        <f>データ!T6</f>
        <v>402.25</v>
      </c>
      <c r="AU8" s="53"/>
      <c r="AV8" s="53"/>
      <c r="AW8" s="53"/>
      <c r="AX8" s="53"/>
      <c r="AY8" s="53"/>
      <c r="AZ8" s="53"/>
      <c r="BA8" s="53"/>
      <c r="BB8" s="53">
        <f>データ!U6</f>
        <v>21.77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91.62</v>
      </c>
      <c r="J10" s="53"/>
      <c r="K10" s="53"/>
      <c r="L10" s="53"/>
      <c r="M10" s="53"/>
      <c r="N10" s="53"/>
      <c r="O10" s="53"/>
      <c r="P10" s="53">
        <f>データ!P6</f>
        <v>18.149999999999999</v>
      </c>
      <c r="Q10" s="53"/>
      <c r="R10" s="53"/>
      <c r="S10" s="53"/>
      <c r="T10" s="53"/>
      <c r="U10" s="53"/>
      <c r="V10" s="53"/>
      <c r="W10" s="53">
        <f>データ!Q6</f>
        <v>84.54</v>
      </c>
      <c r="X10" s="53"/>
      <c r="Y10" s="53"/>
      <c r="Z10" s="53"/>
      <c r="AA10" s="53"/>
      <c r="AB10" s="53"/>
      <c r="AC10" s="53"/>
      <c r="AD10" s="54">
        <f>データ!R6</f>
        <v>3800</v>
      </c>
      <c r="AE10" s="54"/>
      <c r="AF10" s="54"/>
      <c r="AG10" s="54"/>
      <c r="AH10" s="54"/>
      <c r="AI10" s="54"/>
      <c r="AJ10" s="54"/>
      <c r="AK10" s="2"/>
      <c r="AL10" s="54">
        <f>データ!V6</f>
        <v>1578</v>
      </c>
      <c r="AM10" s="54"/>
      <c r="AN10" s="54"/>
      <c r="AO10" s="54"/>
      <c r="AP10" s="54"/>
      <c r="AQ10" s="54"/>
      <c r="AR10" s="54"/>
      <c r="AS10" s="54"/>
      <c r="AT10" s="53">
        <f>データ!W6</f>
        <v>0.84</v>
      </c>
      <c r="AU10" s="53"/>
      <c r="AV10" s="53"/>
      <c r="AW10" s="53"/>
      <c r="AX10" s="53"/>
      <c r="AY10" s="53"/>
      <c r="AZ10" s="53"/>
      <c r="BA10" s="53"/>
      <c r="BB10" s="53">
        <f>データ!X6</f>
        <v>1878.57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+TfFGq3eJRv3ZZfV2Zlzmtuk0yOOiwk+ReESsPOjoaDUGX51LeIqF5y6qrQ7BgzIvjFZGRxEeDwJ3HjspnFL5w==" saltValue="W2T7h9lnTY8aMmpVSVpxS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16365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北海道　清水町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91.62</v>
      </c>
      <c r="P6" s="20">
        <f t="shared" si="3"/>
        <v>18.149999999999999</v>
      </c>
      <c r="Q6" s="20">
        <f t="shared" si="3"/>
        <v>84.54</v>
      </c>
      <c r="R6" s="20">
        <f t="shared" si="3"/>
        <v>3800</v>
      </c>
      <c r="S6" s="20">
        <f t="shared" si="3"/>
        <v>8755</v>
      </c>
      <c r="T6" s="20">
        <f t="shared" si="3"/>
        <v>402.25</v>
      </c>
      <c r="U6" s="20">
        <f t="shared" si="3"/>
        <v>21.77</v>
      </c>
      <c r="V6" s="20">
        <f t="shared" si="3"/>
        <v>1578</v>
      </c>
      <c r="W6" s="20">
        <f t="shared" si="3"/>
        <v>0.84</v>
      </c>
      <c r="X6" s="20">
        <f t="shared" si="3"/>
        <v>1878.57</v>
      </c>
      <c r="Y6" s="21">
        <f>IF(Y7="",NA(),Y7)</f>
        <v>125.58</v>
      </c>
      <c r="Z6" s="21">
        <f t="shared" ref="Z6:AH6" si="4">IF(Z7="",NA(),Z7)</f>
        <v>105.6</v>
      </c>
      <c r="AA6" s="21">
        <f t="shared" si="4"/>
        <v>101.18</v>
      </c>
      <c r="AB6" s="21">
        <f t="shared" si="4"/>
        <v>99.26</v>
      </c>
      <c r="AC6" s="21">
        <f t="shared" si="4"/>
        <v>97.55</v>
      </c>
      <c r="AD6" s="21">
        <f t="shared" si="4"/>
        <v>106.37</v>
      </c>
      <c r="AE6" s="21">
        <f t="shared" si="4"/>
        <v>102.11</v>
      </c>
      <c r="AF6" s="21">
        <f t="shared" si="4"/>
        <v>101.91</v>
      </c>
      <c r="AG6" s="21">
        <f t="shared" si="4"/>
        <v>103.07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139.02000000000001</v>
      </c>
      <c r="AP6" s="21">
        <f t="shared" si="5"/>
        <v>124.9</v>
      </c>
      <c r="AQ6" s="21">
        <f t="shared" si="5"/>
        <v>124.8</v>
      </c>
      <c r="AR6" s="21">
        <f t="shared" si="5"/>
        <v>120.64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>
        <f>IF(AU7="",NA(),AU7)</f>
        <v>249.26</v>
      </c>
      <c r="AV6" s="21">
        <f t="shared" ref="AV6:BD6" si="6">IF(AV7="",NA(),AV7)</f>
        <v>291.58999999999997</v>
      </c>
      <c r="AW6" s="21">
        <f t="shared" si="6"/>
        <v>344.43</v>
      </c>
      <c r="AX6" s="21">
        <f t="shared" si="6"/>
        <v>393.39</v>
      </c>
      <c r="AY6" s="21">
        <f t="shared" si="6"/>
        <v>469.58</v>
      </c>
      <c r="AZ6" s="21">
        <f t="shared" si="6"/>
        <v>29.13</v>
      </c>
      <c r="BA6" s="21">
        <f t="shared" si="6"/>
        <v>33.58</v>
      </c>
      <c r="BB6" s="21">
        <f t="shared" si="6"/>
        <v>35.42</v>
      </c>
      <c r="BC6" s="21">
        <f t="shared" si="6"/>
        <v>39.82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>
        <f>IF(BF7="",NA(),BF7)</f>
        <v>306.77999999999997</v>
      </c>
      <c r="BG6" s="21">
        <f t="shared" ref="BG6:BO6" si="7">IF(BG7="",NA(),BG7)</f>
        <v>327.27</v>
      </c>
      <c r="BH6" s="21">
        <f t="shared" si="7"/>
        <v>269.25</v>
      </c>
      <c r="BI6" s="21">
        <f t="shared" si="7"/>
        <v>210.91</v>
      </c>
      <c r="BJ6" s="21">
        <f t="shared" si="7"/>
        <v>160.44999999999999</v>
      </c>
      <c r="BK6" s="21">
        <f t="shared" si="7"/>
        <v>867.83</v>
      </c>
      <c r="BL6" s="21">
        <f t="shared" si="7"/>
        <v>778.81</v>
      </c>
      <c r="BM6" s="21">
        <f t="shared" si="7"/>
        <v>718.49</v>
      </c>
      <c r="BN6" s="21">
        <f t="shared" si="7"/>
        <v>743.31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>
        <f>IF(BQ7="",NA(),BQ7)</f>
        <v>70.930000000000007</v>
      </c>
      <c r="BR6" s="21">
        <f t="shared" ref="BR6:BZ6" si="8">IF(BR7="",NA(),BR7)</f>
        <v>69.319999999999993</v>
      </c>
      <c r="BS6" s="21">
        <f t="shared" si="8"/>
        <v>58.56</v>
      </c>
      <c r="BT6" s="21">
        <f t="shared" si="8"/>
        <v>58.12</v>
      </c>
      <c r="BU6" s="21">
        <f t="shared" si="8"/>
        <v>57.78</v>
      </c>
      <c r="BV6" s="21">
        <f t="shared" si="8"/>
        <v>57.08</v>
      </c>
      <c r="BW6" s="21">
        <f t="shared" si="8"/>
        <v>67.23</v>
      </c>
      <c r="BX6" s="21">
        <f t="shared" si="8"/>
        <v>61.82</v>
      </c>
      <c r="BY6" s="21">
        <f t="shared" si="8"/>
        <v>61.15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>
        <f>IF(CB7="",NA(),CB7)</f>
        <v>251.81</v>
      </c>
      <c r="CC6" s="21">
        <f t="shared" ref="CC6:CK6" si="9">IF(CC7="",NA(),CC7)</f>
        <v>258.72000000000003</v>
      </c>
      <c r="CD6" s="21">
        <f t="shared" si="9"/>
        <v>307.75</v>
      </c>
      <c r="CE6" s="21">
        <f t="shared" si="9"/>
        <v>310.37</v>
      </c>
      <c r="CF6" s="21">
        <f t="shared" si="9"/>
        <v>314.75</v>
      </c>
      <c r="CG6" s="21">
        <f t="shared" si="9"/>
        <v>274.99</v>
      </c>
      <c r="CH6" s="21">
        <f t="shared" si="9"/>
        <v>228.21</v>
      </c>
      <c r="CI6" s="21">
        <f t="shared" si="9"/>
        <v>246.9</v>
      </c>
      <c r="CJ6" s="21">
        <f t="shared" si="9"/>
        <v>250.43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>
        <f>IF(CM7="",NA(),CM7)</f>
        <v>54.48</v>
      </c>
      <c r="CN6" s="21">
        <f t="shared" ref="CN6:CV6" si="10">IF(CN7="",NA(),CN7)</f>
        <v>59.43</v>
      </c>
      <c r="CO6" s="21">
        <f t="shared" si="10"/>
        <v>57.14</v>
      </c>
      <c r="CP6" s="21">
        <f t="shared" si="10"/>
        <v>55.05</v>
      </c>
      <c r="CQ6" s="21">
        <f t="shared" si="10"/>
        <v>54.48</v>
      </c>
      <c r="CR6" s="21">
        <f t="shared" si="10"/>
        <v>54.83</v>
      </c>
      <c r="CS6" s="21">
        <f t="shared" si="10"/>
        <v>54.54</v>
      </c>
      <c r="CT6" s="21">
        <f t="shared" si="10"/>
        <v>52.9</v>
      </c>
      <c r="CU6" s="21">
        <f t="shared" si="10"/>
        <v>52.63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>
        <f>IF(CX7="",NA(),CX7)</f>
        <v>98.41</v>
      </c>
      <c r="CY6" s="21">
        <f t="shared" ref="CY6:DG6" si="11">IF(CY7="",NA(),CY7)</f>
        <v>98.71</v>
      </c>
      <c r="CZ6" s="21">
        <f t="shared" si="11"/>
        <v>98.88</v>
      </c>
      <c r="DA6" s="21">
        <f t="shared" si="11"/>
        <v>98.68</v>
      </c>
      <c r="DB6" s="21">
        <f t="shared" si="11"/>
        <v>98.73</v>
      </c>
      <c r="DC6" s="21">
        <f t="shared" si="11"/>
        <v>84.7</v>
      </c>
      <c r="DD6" s="21">
        <f t="shared" si="11"/>
        <v>90.3</v>
      </c>
      <c r="DE6" s="21">
        <f t="shared" si="11"/>
        <v>90.3</v>
      </c>
      <c r="DF6" s="21">
        <f t="shared" si="11"/>
        <v>90.32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>
        <f>IF(DI7="",NA(),DI7)</f>
        <v>22.28</v>
      </c>
      <c r="DJ6" s="21">
        <f t="shared" ref="DJ6:DR6" si="12">IF(DJ7="",NA(),DJ7)</f>
        <v>26.11</v>
      </c>
      <c r="DK6" s="21">
        <f t="shared" si="12"/>
        <v>29.71</v>
      </c>
      <c r="DL6" s="21">
        <f t="shared" si="12"/>
        <v>33.479999999999997</v>
      </c>
      <c r="DM6" s="21">
        <f t="shared" si="12"/>
        <v>37.26</v>
      </c>
      <c r="DN6" s="21">
        <f t="shared" si="12"/>
        <v>20.34</v>
      </c>
      <c r="DO6" s="21">
        <f t="shared" si="12"/>
        <v>28.12</v>
      </c>
      <c r="DP6" s="21">
        <f t="shared" si="12"/>
        <v>28.79</v>
      </c>
      <c r="DQ6" s="21">
        <f t="shared" si="12"/>
        <v>30.5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0">
        <f t="shared" si="13"/>
        <v>0</v>
      </c>
      <c r="EB6" s="20">
        <f t="shared" si="13"/>
        <v>0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0.25</v>
      </c>
      <c r="EK6" s="21">
        <f t="shared" si="14"/>
        <v>0.01</v>
      </c>
      <c r="EL6" s="21">
        <f t="shared" si="14"/>
        <v>0.01</v>
      </c>
      <c r="EM6" s="21">
        <f t="shared" si="14"/>
        <v>0.02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16365</v>
      </c>
      <c r="D7" s="23">
        <v>46</v>
      </c>
      <c r="E7" s="23">
        <v>17</v>
      </c>
      <c r="F7" s="23">
        <v>5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91.62</v>
      </c>
      <c r="P7" s="24">
        <v>18.149999999999999</v>
      </c>
      <c r="Q7" s="24">
        <v>84.54</v>
      </c>
      <c r="R7" s="24">
        <v>3800</v>
      </c>
      <c r="S7" s="24">
        <v>8755</v>
      </c>
      <c r="T7" s="24">
        <v>402.25</v>
      </c>
      <c r="U7" s="24">
        <v>21.77</v>
      </c>
      <c r="V7" s="24">
        <v>1578</v>
      </c>
      <c r="W7" s="24">
        <v>0.84</v>
      </c>
      <c r="X7" s="24">
        <v>1878.57</v>
      </c>
      <c r="Y7" s="24">
        <v>125.58</v>
      </c>
      <c r="Z7" s="24">
        <v>105.6</v>
      </c>
      <c r="AA7" s="24">
        <v>101.18</v>
      </c>
      <c r="AB7" s="24">
        <v>99.26</v>
      </c>
      <c r="AC7" s="24">
        <v>97.55</v>
      </c>
      <c r="AD7" s="24">
        <v>106.37</v>
      </c>
      <c r="AE7" s="24">
        <v>102.11</v>
      </c>
      <c r="AF7" s="24">
        <v>101.91</v>
      </c>
      <c r="AG7" s="24">
        <v>103.07</v>
      </c>
      <c r="AH7" s="24">
        <v>103.04</v>
      </c>
      <c r="AI7" s="24">
        <v>104.3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139.02000000000001</v>
      </c>
      <c r="AP7" s="24">
        <v>124.9</v>
      </c>
      <c r="AQ7" s="24">
        <v>124.8</v>
      </c>
      <c r="AR7" s="24">
        <v>120.64</v>
      </c>
      <c r="AS7" s="24">
        <v>100.31</v>
      </c>
      <c r="AT7" s="24">
        <v>102.74</v>
      </c>
      <c r="AU7" s="24">
        <v>249.26</v>
      </c>
      <c r="AV7" s="24">
        <v>291.58999999999997</v>
      </c>
      <c r="AW7" s="24">
        <v>344.43</v>
      </c>
      <c r="AX7" s="24">
        <v>393.39</v>
      </c>
      <c r="AY7" s="24">
        <v>469.58</v>
      </c>
      <c r="AZ7" s="24">
        <v>29.13</v>
      </c>
      <c r="BA7" s="24">
        <v>33.58</v>
      </c>
      <c r="BB7" s="24">
        <v>35.42</v>
      </c>
      <c r="BC7" s="24">
        <v>39.82</v>
      </c>
      <c r="BD7" s="24">
        <v>41.03</v>
      </c>
      <c r="BE7" s="24">
        <v>47.19</v>
      </c>
      <c r="BF7" s="24">
        <v>306.77999999999997</v>
      </c>
      <c r="BG7" s="24">
        <v>327.27</v>
      </c>
      <c r="BH7" s="24">
        <v>269.25</v>
      </c>
      <c r="BI7" s="24">
        <v>210.91</v>
      </c>
      <c r="BJ7" s="24">
        <v>160.44999999999999</v>
      </c>
      <c r="BK7" s="24">
        <v>867.83</v>
      </c>
      <c r="BL7" s="24">
        <v>778.81</v>
      </c>
      <c r="BM7" s="24">
        <v>718.49</v>
      </c>
      <c r="BN7" s="24">
        <v>743.31</v>
      </c>
      <c r="BO7" s="24">
        <v>796.8</v>
      </c>
      <c r="BP7" s="24">
        <v>798.1</v>
      </c>
      <c r="BQ7" s="24">
        <v>70.930000000000007</v>
      </c>
      <c r="BR7" s="24">
        <v>69.319999999999993</v>
      </c>
      <c r="BS7" s="24">
        <v>58.56</v>
      </c>
      <c r="BT7" s="24">
        <v>58.12</v>
      </c>
      <c r="BU7" s="24">
        <v>57.78</v>
      </c>
      <c r="BV7" s="24">
        <v>57.08</v>
      </c>
      <c r="BW7" s="24">
        <v>67.23</v>
      </c>
      <c r="BX7" s="24">
        <v>61.82</v>
      </c>
      <c r="BY7" s="24">
        <v>61.15</v>
      </c>
      <c r="BZ7" s="24">
        <v>58.41</v>
      </c>
      <c r="CA7" s="24">
        <v>54.51</v>
      </c>
      <c r="CB7" s="24">
        <v>251.81</v>
      </c>
      <c r="CC7" s="24">
        <v>258.72000000000003</v>
      </c>
      <c r="CD7" s="24">
        <v>307.75</v>
      </c>
      <c r="CE7" s="24">
        <v>310.37</v>
      </c>
      <c r="CF7" s="24">
        <v>314.75</v>
      </c>
      <c r="CG7" s="24">
        <v>274.99</v>
      </c>
      <c r="CH7" s="24">
        <v>228.21</v>
      </c>
      <c r="CI7" s="24">
        <v>246.9</v>
      </c>
      <c r="CJ7" s="24">
        <v>250.43</v>
      </c>
      <c r="CK7" s="24">
        <v>267.33999999999997</v>
      </c>
      <c r="CL7" s="24">
        <v>286.33</v>
      </c>
      <c r="CM7" s="24">
        <v>54.48</v>
      </c>
      <c r="CN7" s="24">
        <v>59.43</v>
      </c>
      <c r="CO7" s="24">
        <v>57.14</v>
      </c>
      <c r="CP7" s="24">
        <v>55.05</v>
      </c>
      <c r="CQ7" s="24">
        <v>54.48</v>
      </c>
      <c r="CR7" s="24">
        <v>54.83</v>
      </c>
      <c r="CS7" s="24">
        <v>54.54</v>
      </c>
      <c r="CT7" s="24">
        <v>52.9</v>
      </c>
      <c r="CU7" s="24">
        <v>52.63</v>
      </c>
      <c r="CV7" s="24">
        <v>52.34</v>
      </c>
      <c r="CW7" s="24">
        <v>49.92</v>
      </c>
      <c r="CX7" s="24">
        <v>98.41</v>
      </c>
      <c r="CY7" s="24">
        <v>98.71</v>
      </c>
      <c r="CZ7" s="24">
        <v>98.88</v>
      </c>
      <c r="DA7" s="24">
        <v>98.68</v>
      </c>
      <c r="DB7" s="24">
        <v>98.73</v>
      </c>
      <c r="DC7" s="24">
        <v>84.7</v>
      </c>
      <c r="DD7" s="24">
        <v>90.3</v>
      </c>
      <c r="DE7" s="24">
        <v>90.3</v>
      </c>
      <c r="DF7" s="24">
        <v>90.32</v>
      </c>
      <c r="DG7" s="24">
        <v>90.05</v>
      </c>
      <c r="DH7" s="24">
        <v>87.8</v>
      </c>
      <c r="DI7" s="24">
        <v>22.28</v>
      </c>
      <c r="DJ7" s="24">
        <v>26.11</v>
      </c>
      <c r="DK7" s="24">
        <v>29.71</v>
      </c>
      <c r="DL7" s="24">
        <v>33.479999999999997</v>
      </c>
      <c r="DM7" s="24">
        <v>37.26</v>
      </c>
      <c r="DN7" s="24">
        <v>20.34</v>
      </c>
      <c r="DO7" s="24">
        <v>28.12</v>
      </c>
      <c r="DP7" s="24">
        <v>28.79</v>
      </c>
      <c r="DQ7" s="24">
        <v>30.5</v>
      </c>
      <c r="DR7" s="24">
        <v>30.49</v>
      </c>
      <c r="DS7" s="24">
        <v>28.46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</v>
      </c>
      <c r="EB7" s="24">
        <v>0</v>
      </c>
      <c r="EC7" s="24">
        <v>0.05</v>
      </c>
      <c r="ED7" s="24">
        <v>0.03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0.25</v>
      </c>
      <c r="EK7" s="24">
        <v>0.01</v>
      </c>
      <c r="EL7" s="24">
        <v>0.01</v>
      </c>
      <c r="EM7" s="24">
        <v>0.02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2025-12-23T06:15:45Z</dcterms:created>
  <dcterms:modified xsi:type="dcterms:W3CDTF">2026-02-04T07:27:26Z</dcterms:modified>
  <cp:category/>
</cp:coreProperties>
</file>